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Formulário ATPA (p. aluno)" sheetId="1" r:id="rId1"/>
    <sheet name="Relatório - Contagem" sheetId="2" r:id="rId2"/>
    <sheet name="Impressão (para DGEO)" sheetId="3" r:id="rId3"/>
  </sheets>
  <definedNames>
    <definedName name="_xlfn.SUMIFS" hidden="1">#NAME?</definedName>
    <definedName name="_xlnm.Print_Area" localSheetId="2">'Impressão (para DGEO)'!$B$1:$H$59</definedName>
  </definedNames>
  <calcPr fullCalcOnLoad="1"/>
</workbook>
</file>

<file path=xl/comments1.xml><?xml version="1.0" encoding="utf-8"?>
<comments xmlns="http://schemas.openxmlformats.org/spreadsheetml/2006/main">
  <authors>
    <author>Secretaria DG_01</author>
    <author>secdg_1</author>
  </authors>
  <commentList>
    <comment ref="E6" authorId="0">
      <text>
        <r>
          <rPr>
            <b/>
            <sz val="8"/>
            <rFont val="Tahoma"/>
            <family val="2"/>
          </rPr>
          <t xml:space="preserve">Observações 2:
</t>
        </r>
        <r>
          <rPr>
            <sz val="8"/>
            <rFont val="Tahoma"/>
            <family val="2"/>
          </rPr>
          <t>A carga atribuida estará sujeita a conferência junto as cópias dos certificados.</t>
        </r>
        <r>
          <rPr>
            <b/>
            <sz val="8"/>
            <rFont val="Tahoma"/>
            <family val="2"/>
          </rPr>
          <t xml:space="preserve">
 </t>
        </r>
      </text>
    </comment>
    <comment ref="A7" authorId="0">
      <text>
        <r>
          <rPr>
            <b/>
            <sz val="8"/>
            <rFont val="Arial"/>
            <family val="2"/>
          </rPr>
          <t xml:space="preserve">Categorias: 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[A]</t>
        </r>
        <r>
          <rPr>
            <sz val="8"/>
            <rFont val="Arial"/>
            <family val="2"/>
          </rPr>
          <t xml:space="preserve"> Participação em atividades de extensão e pesquisa, grupos de estudo, iniciação científica, PIBID, PUB e intercâmbio;
</t>
        </r>
        <r>
          <rPr>
            <b/>
            <sz val="8"/>
            <rFont val="Arial"/>
            <family val="2"/>
          </rPr>
          <t xml:space="preserve">[B]  </t>
        </r>
        <r>
          <rPr>
            <sz val="8"/>
            <rFont val="Arial"/>
            <family val="2"/>
          </rPr>
          <t xml:space="preserve">Audiência a eventos: congressos, encontros, seminários, colóquios, palestras, mesas-redondas, debates; ciclos de cinema, teatro, dança, música, artes plásticas e atividades da Biblioteca Florestan Fernandes; 
</t>
        </r>
        <r>
          <rPr>
            <b/>
            <sz val="8"/>
            <rFont val="Arial"/>
            <family val="2"/>
          </rPr>
          <t xml:space="preserve">[C]  </t>
        </r>
        <r>
          <rPr>
            <sz val="8"/>
            <rFont val="Arial"/>
            <family val="2"/>
          </rPr>
          <t xml:space="preserve">Participação em eventos apresentando trabalhos, realizando monitoria, coordenando sessão de trabalho, participando de demais atividades relativas à comissão organizadora;
</t>
        </r>
        <r>
          <rPr>
            <b/>
            <sz val="8"/>
            <rFont val="Arial"/>
            <family val="2"/>
          </rPr>
          <t xml:space="preserve">[D] </t>
        </r>
        <r>
          <rPr>
            <sz val="8"/>
            <rFont val="Arial"/>
            <family val="2"/>
          </rPr>
          <t xml:space="preserve"> Monitoria de disciplina com ou sem remuneração;
</t>
        </r>
        <r>
          <rPr>
            <b/>
            <sz val="8"/>
            <rFont val="Arial"/>
            <family val="2"/>
          </rPr>
          <t xml:space="preserve">[E]   </t>
        </r>
        <r>
          <rPr>
            <sz val="8"/>
            <rFont val="Arial"/>
            <family val="2"/>
          </rPr>
          <t xml:space="preserve">Atividades decorrentes de estágios (exceto os estágios da Faculdade de Educação) atividades em cursinhos populares;
</t>
        </r>
        <r>
          <rPr>
            <b/>
            <sz val="8"/>
            <rFont val="Arial"/>
            <family val="2"/>
          </rPr>
          <t xml:space="preserve">[F]  </t>
        </r>
        <r>
          <rPr>
            <sz val="8"/>
            <rFont val="Arial"/>
            <family val="2"/>
          </rPr>
          <t xml:space="preserve"> Publicações científicas em revistas ou outros veículos de comunicação impressa ou eletrônica, além de anais de congressos; 
</t>
        </r>
        <r>
          <rPr>
            <b/>
            <sz val="8"/>
            <rFont val="Arial"/>
            <family val="2"/>
          </rPr>
          <t xml:space="preserve">[G]   </t>
        </r>
        <r>
          <rPr>
            <sz val="8"/>
            <rFont val="Arial"/>
            <family val="2"/>
          </rPr>
          <t xml:space="preserve">Cursos de aperfeiçoamento, extensão universitária, idiomas, atividades físicas no CEPE, etc;
</t>
        </r>
        <r>
          <rPr>
            <b/>
            <sz val="8"/>
            <rFont val="Arial"/>
            <family val="2"/>
          </rPr>
          <t xml:space="preserve">[H] </t>
        </r>
        <r>
          <rPr>
            <sz val="8"/>
            <rFont val="Arial"/>
            <family val="2"/>
          </rPr>
          <t xml:space="preserve">  Participação no CEGE, DCE, UNE e representação em órgãos colegiados;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ATPA:
</t>
        </r>
        <r>
          <rPr>
            <sz val="8"/>
            <rFont val="Tahoma"/>
            <family val="2"/>
          </rPr>
          <t xml:space="preserve">Ano de ingresso na USP ou instituição de origem (no caso de transferência)
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ATPA:
</t>
        </r>
        <r>
          <rPr>
            <sz val="8"/>
            <rFont val="Tahoma"/>
            <family val="2"/>
          </rPr>
          <t>Previsão de Término da Licenciatura</t>
        </r>
      </text>
    </comment>
    <comment ref="E4" authorId="0">
      <text>
        <r>
          <rPr>
            <b/>
            <sz val="8"/>
            <rFont val="Tahoma"/>
            <family val="2"/>
          </rPr>
          <t xml:space="preserve">Observações:
</t>
        </r>
        <r>
          <rPr>
            <sz val="8"/>
            <rFont val="Tahoma"/>
            <family val="2"/>
          </rPr>
          <t xml:space="preserve">
 - Não é necessário imprimir este formulário.
 - Se o formulário ficar cheio, basta preencher um segundo.
 - Após preencher,
   </t>
        </r>
        <r>
          <rPr>
            <b/>
            <sz val="8"/>
            <rFont val="Tahoma"/>
            <family val="2"/>
          </rPr>
          <t xml:space="preserve">1. </t>
        </r>
        <r>
          <rPr>
            <sz val="8"/>
            <rFont val="Tahoma"/>
            <family val="2"/>
          </rPr>
          <t xml:space="preserve">Renomear o arquivo:
         Ex: Formulário_ATPA_"Fulano da Silva" 
   </t>
        </r>
        <r>
          <rPr>
            <b/>
            <sz val="8"/>
            <rFont val="Tahoma"/>
            <family val="2"/>
          </rPr>
          <t>2.</t>
        </r>
        <r>
          <rPr>
            <sz val="8"/>
            <rFont val="Tahoma"/>
            <family val="2"/>
          </rPr>
          <t xml:space="preserve"> Enviar por e-mail para :
        </t>
        </r>
        <r>
          <rPr>
            <b/>
            <sz val="8"/>
            <rFont val="Tahoma"/>
            <family val="2"/>
          </rPr>
          <t>geografia.coc@usp.br</t>
        </r>
        <r>
          <rPr>
            <sz val="8"/>
            <rFont val="Tahoma"/>
            <family val="2"/>
          </rPr>
          <t xml:space="preserve">. 
        Assunto: </t>
        </r>
        <r>
          <rPr>
            <b/>
            <sz val="8"/>
            <rFont val="Tahoma"/>
            <family val="2"/>
          </rPr>
          <t>Formulário ATPA - "Nome"</t>
        </r>
        <r>
          <rPr>
            <sz val="8"/>
            <rFont val="Tahoma"/>
            <family val="2"/>
          </rPr>
          <t xml:space="preserve">
 - A guia "</t>
        </r>
        <r>
          <rPr>
            <b/>
            <sz val="8"/>
            <rFont val="Tahoma"/>
            <family val="2"/>
          </rPr>
          <t xml:space="preserve">Relatório - Contagem" </t>
        </r>
        <r>
          <rPr>
            <sz val="8"/>
            <rFont val="Tahoma"/>
            <family val="2"/>
          </rPr>
          <t xml:space="preserve">fornece uma contagem prévia, sujeita a verificação pelo </t>
        </r>
        <r>
          <rPr>
            <b/>
            <sz val="8"/>
            <rFont val="Tahoma"/>
            <family val="2"/>
          </rPr>
          <t>DGEO.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ATPA:</t>
        </r>
        <r>
          <rPr>
            <sz val="8"/>
            <rFont val="Tahoma"/>
            <family val="2"/>
          </rPr>
          <t xml:space="preserve">
Carga horária descrita no certificado ou carga horária aproximada (como no caso de alguns estágio)</t>
        </r>
      </text>
    </comment>
    <comment ref="A6" authorId="0">
      <text>
        <r>
          <rPr>
            <b/>
            <sz val="8"/>
            <rFont val="Tahoma"/>
            <family val="2"/>
          </rPr>
          <t xml:space="preserve">ATPA: 
 </t>
        </r>
        <r>
          <rPr>
            <sz val="8"/>
            <rFont val="Tahoma"/>
            <family val="2"/>
          </rPr>
          <t xml:space="preserve">- Escolher as categoria onde julgar que a atividade se enquadra
</t>
        </r>
      </text>
    </comment>
    <comment ref="E7" authorId="1">
      <text>
        <r>
          <rPr>
            <b/>
            <sz val="8"/>
            <rFont val="Tahoma"/>
            <family val="2"/>
          </rPr>
          <t>ATPA:</t>
        </r>
        <r>
          <rPr>
            <sz val="8"/>
            <rFont val="Tahoma"/>
            <family val="2"/>
          </rPr>
          <t xml:space="preserve">
Alterações na horas atribuidas, serão feitas pelo DGEO.</t>
        </r>
      </text>
    </comment>
    <comment ref="B9" authorId="0">
      <text>
        <r>
          <rPr>
            <b/>
            <sz val="8"/>
            <rFont val="Tahoma"/>
            <family val="2"/>
          </rPr>
          <t>ATPA:</t>
        </r>
        <r>
          <rPr>
            <sz val="8"/>
            <rFont val="Tahoma"/>
            <family val="2"/>
          </rPr>
          <t xml:space="preserve">
Apenas faça referência ao certificado que será apresentado.</t>
        </r>
      </text>
    </comment>
  </commentList>
</comments>
</file>

<file path=xl/comments3.xml><?xml version="1.0" encoding="utf-8"?>
<comments xmlns="http://schemas.openxmlformats.org/spreadsheetml/2006/main">
  <authors>
    <author>Secretaria DG_01</author>
  </authors>
  <commentList>
    <comment ref="H2" authorId="0">
      <text>
        <r>
          <rPr>
            <b/>
            <sz val="8"/>
            <rFont val="Tahoma"/>
            <family val="2"/>
          </rPr>
          <t>Não imprimir este formulário.</t>
        </r>
        <r>
          <rPr>
            <sz val="8"/>
            <rFont val="Tahoma"/>
            <family val="2"/>
          </rPr>
          <t xml:space="preserve">
Formatação e impressão deste formulário será feita pelo DGEO</t>
        </r>
      </text>
    </comment>
  </commentList>
</comments>
</file>

<file path=xl/sharedStrings.xml><?xml version="1.0" encoding="utf-8"?>
<sst xmlns="http://schemas.openxmlformats.org/spreadsheetml/2006/main" count="79" uniqueCount="76">
  <si>
    <t>Aluno(a):</t>
  </si>
  <si>
    <t>Classificação da  atividade</t>
  </si>
  <si>
    <t xml:space="preserve">Carga Horária </t>
  </si>
  <si>
    <t>C.2</t>
  </si>
  <si>
    <t>2º/2007</t>
  </si>
  <si>
    <t>B.2</t>
  </si>
  <si>
    <t>C.1</t>
  </si>
  <si>
    <t>2º/2009</t>
  </si>
  <si>
    <t>2º/2008</t>
  </si>
  <si>
    <t>1º/2007</t>
  </si>
  <si>
    <t>1º/2008</t>
  </si>
  <si>
    <t>1º/2009</t>
  </si>
  <si>
    <t>NUSP:</t>
  </si>
  <si>
    <t>Ano de Ingresso:</t>
  </si>
  <si>
    <t>Previsão de Término:</t>
  </si>
  <si>
    <t>1º/2006</t>
  </si>
  <si>
    <t>2º/2006</t>
  </si>
  <si>
    <t>1º/2010</t>
  </si>
  <si>
    <t>2º/2010</t>
  </si>
  <si>
    <t>A</t>
  </si>
  <si>
    <t>B.1</t>
  </si>
  <si>
    <t>D</t>
  </si>
  <si>
    <t>E</t>
  </si>
  <si>
    <t>G</t>
  </si>
  <si>
    <t>Contagem Total</t>
  </si>
  <si>
    <r>
      <t>Carga Horaria</t>
    </r>
    <r>
      <rPr>
        <sz val="9"/>
        <rFont val="Arial"/>
        <family val="2"/>
      </rPr>
      <t xml:space="preserve"> Atividade </t>
    </r>
    <r>
      <rPr>
        <b/>
        <sz val="9"/>
        <color indexed="57"/>
        <rFont val="Arial"/>
        <family val="2"/>
      </rPr>
      <t>[A]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</si>
  <si>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[B].1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</si>
  <si>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[B].2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</si>
  <si>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[C]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</si>
  <si>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[D]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</si>
  <si>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[E]</t>
    </r>
  </si>
  <si>
    <r>
      <t xml:space="preserve">Carga Horaria </t>
    </r>
    <r>
      <rPr>
        <sz val="9"/>
        <rFont val="Arial"/>
        <family val="2"/>
      </rPr>
      <t>Atividade</t>
    </r>
    <r>
      <rPr>
        <sz val="9"/>
        <color indexed="57"/>
        <rFont val="Arial"/>
        <family val="2"/>
      </rPr>
      <t xml:space="preserve"> </t>
    </r>
    <r>
      <rPr>
        <b/>
        <sz val="9"/>
        <color indexed="57"/>
        <rFont val="Arial"/>
        <family val="2"/>
      </rPr>
      <t>[F]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</si>
  <si>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[G]</t>
    </r>
  </si>
  <si>
    <r>
      <t xml:space="preserve">Carga Horaria </t>
    </r>
    <r>
      <rPr>
        <sz val="9"/>
        <rFont val="Arial"/>
        <family val="2"/>
      </rPr>
      <t xml:space="preserve">Atividade </t>
    </r>
    <r>
      <rPr>
        <b/>
        <sz val="9"/>
        <color indexed="57"/>
        <rFont val="Arial"/>
        <family val="2"/>
      </rPr>
      <t>[H]</t>
    </r>
  </si>
  <si>
    <t>Atividade</t>
  </si>
  <si>
    <t>1º/2011</t>
  </si>
  <si>
    <t>Carga 
Horária Atribuida</t>
  </si>
  <si>
    <t>Nome:</t>
  </si>
  <si>
    <t>Classificação 
da Atividade</t>
  </si>
  <si>
    <t xml:space="preserve">Nome da Atividade </t>
  </si>
  <si>
    <t>Data</t>
  </si>
  <si>
    <t>Carga
Horária
Atribuida</t>
  </si>
  <si>
    <t>Carga Horária Total Atribuida</t>
  </si>
  <si>
    <t>1º/2012</t>
  </si>
  <si>
    <t>1º/2013</t>
  </si>
  <si>
    <t>2º/2012</t>
  </si>
  <si>
    <t>2º/2013</t>
  </si>
  <si>
    <t>2º/2011</t>
  </si>
  <si>
    <t>Semestre
Ano</t>
  </si>
  <si>
    <t>H</t>
  </si>
  <si>
    <r>
      <t xml:space="preserve">Departamento de Geografia - </t>
    </r>
    <r>
      <rPr>
        <b/>
        <i/>
        <sz val="12"/>
        <color indexed="62"/>
        <rFont val="Arial"/>
        <family val="2"/>
      </rPr>
      <t xml:space="preserve">FFCLH </t>
    </r>
    <r>
      <rPr>
        <b/>
        <sz val="12"/>
        <color indexed="62"/>
        <rFont val="Arial"/>
        <family val="2"/>
      </rPr>
      <t xml:space="preserve"> </t>
    </r>
    <r>
      <rPr>
        <b/>
        <sz val="12"/>
        <color indexed="62"/>
        <rFont val="Arial Black"/>
        <family val="2"/>
      </rPr>
      <t>USP</t>
    </r>
  </si>
  <si>
    <r>
      <t xml:space="preserve">Departamento de Geografia - </t>
    </r>
    <r>
      <rPr>
        <b/>
        <i/>
        <sz val="14"/>
        <color indexed="56"/>
        <rFont val="Arial"/>
        <family val="2"/>
      </rPr>
      <t xml:space="preserve">FFCLH </t>
    </r>
    <r>
      <rPr>
        <b/>
        <i/>
        <sz val="14"/>
        <color indexed="56"/>
        <rFont val="Arial Black"/>
        <family val="2"/>
      </rPr>
      <t xml:space="preserve"> </t>
    </r>
    <r>
      <rPr>
        <b/>
        <sz val="14"/>
        <color indexed="56"/>
        <rFont val="Arial Black"/>
        <family val="2"/>
      </rPr>
      <t>USP</t>
    </r>
  </si>
  <si>
    <t>1º/2014</t>
  </si>
  <si>
    <t>2º/2014</t>
  </si>
  <si>
    <t>1º/2015</t>
  </si>
  <si>
    <t>2ª/2015</t>
  </si>
  <si>
    <t>1ª/2016</t>
  </si>
  <si>
    <t>2ª/2016</t>
  </si>
  <si>
    <t>Cadastro no sistema JupiterWEB em ____/_____/_____, por __________________.</t>
  </si>
  <si>
    <t>Carimbo do Coordenador do Curso: ____________________________</t>
  </si>
  <si>
    <t>Análise de documentação realizada em ____/_____/_____, por _______________.</t>
  </si>
  <si>
    <t>F.2</t>
  </si>
  <si>
    <t>F.1</t>
  </si>
  <si>
    <t>1ª/2017</t>
  </si>
  <si>
    <t>2ª/2017</t>
  </si>
  <si>
    <t>1ª/2018</t>
  </si>
  <si>
    <t>2ª/2018</t>
  </si>
  <si>
    <t>1ª/2019</t>
  </si>
  <si>
    <t>2ª/2019</t>
  </si>
  <si>
    <t>1ª/2020</t>
  </si>
  <si>
    <t>2ª/2020</t>
  </si>
  <si>
    <t>1ª/2021</t>
  </si>
  <si>
    <t>2ª/2021</t>
  </si>
  <si>
    <t>1ª/2022</t>
  </si>
  <si>
    <t>Fulano</t>
  </si>
  <si>
    <t>Total - ATPA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</si>
</sst>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60"/>
      <name val="Arial"/>
      <family val="2"/>
    </font>
    <font>
      <b/>
      <sz val="9"/>
      <name val="Verdana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b/>
      <sz val="10"/>
      <color indexed="8"/>
      <name val="Arial"/>
      <family val="2"/>
    </font>
    <font>
      <b/>
      <sz val="10"/>
      <name val="AvantGarde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9"/>
      <name val="Arial Narrow"/>
      <family val="2"/>
    </font>
    <font>
      <sz val="8.5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 Black"/>
      <family val="2"/>
    </font>
    <font>
      <b/>
      <i/>
      <sz val="14"/>
      <color indexed="56"/>
      <name val="Arial"/>
      <family val="2"/>
    </font>
    <font>
      <b/>
      <i/>
      <sz val="14"/>
      <color indexed="56"/>
      <name val="Arial Black"/>
      <family val="2"/>
    </font>
    <font>
      <b/>
      <sz val="14"/>
      <color indexed="56"/>
      <name val="Arial Black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4"/>
      <color indexed="56"/>
      <name val="Arial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/>
      <top/>
      <bottom style="thin">
        <color indexed="9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9" fillId="34" borderId="15" xfId="0" applyFont="1" applyFill="1" applyBorder="1" applyAlignment="1" applyProtection="1">
      <alignment/>
      <protection hidden="1"/>
    </xf>
    <xf numFmtId="0" fontId="2" fillId="34" borderId="15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left"/>
      <protection hidden="1" locked="0"/>
    </xf>
    <xf numFmtId="0" fontId="0" fillId="34" borderId="15" xfId="0" applyFill="1" applyBorder="1" applyAlignment="1" applyProtection="1">
      <alignment horizontal="left"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right"/>
      <protection hidden="1"/>
    </xf>
    <xf numFmtId="0" fontId="22" fillId="34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19" fillId="34" borderId="18" xfId="0" applyFont="1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 vertical="center"/>
      <protection hidden="1"/>
    </xf>
    <xf numFmtId="0" fontId="0" fillId="34" borderId="19" xfId="0" applyFill="1" applyBorder="1" applyAlignment="1" applyProtection="1">
      <alignment horizontal="right" vertical="center"/>
      <protection hidden="1"/>
    </xf>
    <xf numFmtId="0" fontId="2" fillId="34" borderId="19" xfId="0" applyFont="1" applyFill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/>
      <protection hidden="1"/>
    </xf>
    <xf numFmtId="0" fontId="2" fillId="34" borderId="20" xfId="0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0" fillId="0" borderId="20" xfId="0" applyFont="1" applyBorder="1" applyAlignment="1" applyProtection="1">
      <alignment horizontal="center" vertical="center" wrapText="1"/>
      <protection hidden="1" locked="0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10" fillId="0" borderId="20" xfId="0" applyFont="1" applyBorder="1" applyAlignment="1" applyProtection="1">
      <alignment horizontal="center" vertical="center" wrapText="1"/>
      <protection hidden="1" locked="0"/>
    </xf>
    <xf numFmtId="0" fontId="0" fillId="34" borderId="15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/>
      <protection hidden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0" fontId="33" fillId="35" borderId="22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36" fillId="2" borderId="0" xfId="0" applyFont="1" applyFill="1" applyAlignment="1">
      <alignment/>
    </xf>
    <xf numFmtId="0" fontId="31" fillId="2" borderId="11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32" fillId="2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5" fillId="36" borderId="25" xfId="0" applyFont="1" applyFill="1" applyBorder="1" applyAlignment="1" applyProtection="1">
      <alignment vertical="center" wrapText="1"/>
      <protection hidden="1"/>
    </xf>
    <xf numFmtId="0" fontId="8" fillId="36" borderId="26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horizontal="justify" vertical="center" wrapText="1"/>
      <protection hidden="1"/>
    </xf>
    <xf numFmtId="0" fontId="5" fillId="0" borderId="28" xfId="0" applyFont="1" applyFill="1" applyBorder="1" applyAlignment="1" applyProtection="1">
      <alignment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10" fillId="0" borderId="29" xfId="0" applyFont="1" applyFill="1" applyBorder="1" applyAlignment="1" applyProtection="1">
      <alignment vertical="center" wrapText="1"/>
      <protection hidden="1"/>
    </xf>
    <xf numFmtId="0" fontId="5" fillId="0" borderId="30" xfId="0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31" xfId="0" applyFont="1" applyFill="1" applyBorder="1" applyAlignment="1" applyProtection="1">
      <alignment/>
      <protection hidden="1"/>
    </xf>
    <xf numFmtId="0" fontId="7" fillId="0" borderId="32" xfId="0" applyFont="1" applyFill="1" applyBorder="1" applyAlignment="1" applyProtection="1">
      <alignment/>
      <protection hidden="1"/>
    </xf>
    <xf numFmtId="0" fontId="21" fillId="0" borderId="20" xfId="0" applyFont="1" applyBorder="1" applyAlignment="1" applyProtection="1">
      <alignment horizontal="left" vertical="center" wrapText="1"/>
      <protection hidden="1"/>
    </xf>
    <xf numFmtId="0" fontId="6" fillId="0" borderId="20" xfId="0" applyFont="1" applyBorder="1" applyAlignment="1" applyProtection="1">
      <alignment horizontal="left" vertical="center" wrapText="1"/>
      <protection hidden="1"/>
    </xf>
    <xf numFmtId="0" fontId="6" fillId="0" borderId="33" xfId="0" applyFont="1" applyBorder="1" applyAlignment="1" applyProtection="1">
      <alignment horizontal="left" vertical="center" wrapText="1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6" fillId="0" borderId="35" xfId="0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">
    <dxf>
      <font>
        <color indexed="9"/>
      </font>
    </dxf>
    <dxf>
      <font>
        <b val="0"/>
        <i val="0"/>
        <color indexed="10"/>
      </font>
    </dxf>
    <dxf>
      <font>
        <strike val="0"/>
        <name val="Cambria"/>
        <color theme="4" tint="0.7999799847602844"/>
      </font>
    </dxf>
    <dxf>
      <font>
        <strike val="0"/>
        <color indexed="9"/>
      </font>
    </dxf>
    <dxf>
      <font>
        <strike val="0"/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2</xdr:col>
      <xdr:colOff>123825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133350</xdr:rowOff>
    </xdr:from>
    <xdr:to>
      <xdr:col>5</xdr:col>
      <xdr:colOff>657225</xdr:colOff>
      <xdr:row>0</xdr:row>
      <xdr:rowOff>552450</xdr:rowOff>
    </xdr:to>
    <xdr:sp>
      <xdr:nvSpPr>
        <xdr:cNvPr id="2" name="WordArt 2"/>
        <xdr:cNvSpPr>
          <a:spLocks/>
        </xdr:cNvSpPr>
      </xdr:nvSpPr>
      <xdr:spPr>
        <a:xfrm>
          <a:off x="1714500" y="133350"/>
          <a:ext cx="35052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UNIVERSIDADE DE SÃO PAULO FACULDADE DE FILOSOFIA, LETRAS E CIÊNCIAS HUMANASATIVIDADES TEÓRICO-PRÁTICAS DE APROFUNDAMENTO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53"/>
  <sheetViews>
    <sheetView tabSelected="1" zoomScalePageLayoutView="0" workbookViewId="0" topLeftCell="A1">
      <selection activeCell="C12" sqref="C12"/>
    </sheetView>
  </sheetViews>
  <sheetFormatPr defaultColWidth="0" defaultRowHeight="12.75" zeroHeight="1"/>
  <cols>
    <col min="1" max="1" width="11.140625" style="1" customWidth="1"/>
    <col min="2" max="2" width="69.28125" style="1" customWidth="1"/>
    <col min="3" max="3" width="20.57421875" style="1" customWidth="1"/>
    <col min="4" max="4" width="6.57421875" style="1" customWidth="1"/>
    <col min="5" max="5" width="8.421875" style="1" customWidth="1"/>
    <col min="6" max="10" width="9.140625" style="53" customWidth="1"/>
    <col min="11" max="11" width="9.140625" style="1" hidden="1" customWidth="1"/>
    <col min="12" max="12" width="10.7109375" style="1" hidden="1" customWidth="1"/>
    <col min="13" max="13" width="9.140625" style="43" hidden="1" customWidth="1"/>
    <col min="14" max="16384" width="9.140625" style="1" hidden="1" customWidth="1"/>
  </cols>
  <sheetData>
    <row r="1" spans="1:5" ht="24.75" customHeight="1">
      <c r="A1" s="53"/>
      <c r="B1" s="54" t="s">
        <v>50</v>
      </c>
      <c r="C1" s="53"/>
      <c r="D1" s="53"/>
      <c r="E1" s="53"/>
    </row>
    <row r="2" spans="1:12" ht="15" thickBot="1">
      <c r="A2" s="55" t="s">
        <v>0</v>
      </c>
      <c r="B2" s="9" t="s">
        <v>74</v>
      </c>
      <c r="C2" s="56" t="s">
        <v>13</v>
      </c>
      <c r="D2" s="7">
        <v>2012</v>
      </c>
      <c r="E2" s="53"/>
      <c r="L2" s="46"/>
    </row>
    <row r="3" spans="1:12" ht="13.5" thickTop="1">
      <c r="A3" s="57" t="s">
        <v>12</v>
      </c>
      <c r="B3" s="10">
        <v>5555555</v>
      </c>
      <c r="C3" s="56" t="s">
        <v>14</v>
      </c>
      <c r="D3" s="8">
        <v>2018</v>
      </c>
      <c r="E3" s="53"/>
      <c r="L3" s="46"/>
    </row>
    <row r="4" spans="1:16" ht="12.75">
      <c r="A4" s="57"/>
      <c r="B4" s="58"/>
      <c r="C4" s="56"/>
      <c r="D4" s="53"/>
      <c r="E4" s="53"/>
      <c r="K4" s="2"/>
      <c r="L4" s="47"/>
      <c r="M4" s="44"/>
      <c r="N4" s="36"/>
      <c r="O4" s="37"/>
      <c r="P4" s="37"/>
    </row>
    <row r="5" spans="1:19" ht="12.75">
      <c r="A5" s="53"/>
      <c r="B5" s="53"/>
      <c r="C5" s="53"/>
      <c r="D5" s="53"/>
      <c r="E5" s="53"/>
      <c r="K5" s="2"/>
      <c r="L5" s="47"/>
      <c r="M5" s="44"/>
      <c r="N5" s="36"/>
      <c r="O5" s="37"/>
      <c r="P5" s="37"/>
      <c r="Q5" s="37"/>
      <c r="R5" s="37"/>
      <c r="S5" s="37"/>
    </row>
    <row r="6" spans="1:19" ht="41.25" thickBot="1">
      <c r="A6" s="48" t="s">
        <v>1</v>
      </c>
      <c r="B6" s="49" t="s">
        <v>34</v>
      </c>
      <c r="C6" s="50" t="s">
        <v>48</v>
      </c>
      <c r="D6" s="51" t="s">
        <v>2</v>
      </c>
      <c r="E6" s="52" t="s">
        <v>36</v>
      </c>
      <c r="F6" s="59"/>
      <c r="K6" s="2"/>
      <c r="L6" s="47"/>
      <c r="M6" s="44"/>
      <c r="N6" s="36"/>
      <c r="O6" s="37"/>
      <c r="P6" s="37"/>
      <c r="Q6" s="37"/>
      <c r="R6" s="37"/>
      <c r="S6" s="37"/>
    </row>
    <row r="7" spans="1:19" ht="14.25">
      <c r="A7" s="3"/>
      <c r="B7" s="65"/>
      <c r="C7" s="5"/>
      <c r="D7" s="6"/>
      <c r="E7" s="60">
        <f>IF(OR(A7="B.1",A7="B.2",A7="C.1"),4,IF(A7="F.1",8,IF(OR(A7="C.2",A7="F.2",A7="D"),20,IF(AND(A7="A",D7&gt;40),40,IF(AND(A7="E",D7&gt;20),20,IF(AND(A7="G",D7&gt;10),10,D7))))))</f>
        <v>0</v>
      </c>
      <c r="K7" s="2"/>
      <c r="L7" s="47" t="s">
        <v>19</v>
      </c>
      <c r="M7" s="44" t="s">
        <v>15</v>
      </c>
      <c r="N7" s="36"/>
      <c r="O7" s="37"/>
      <c r="P7" s="37"/>
      <c r="Q7" s="37"/>
      <c r="R7" s="37"/>
      <c r="S7" s="37"/>
    </row>
    <row r="8" spans="1:19" ht="14.25">
      <c r="A8" s="3"/>
      <c r="B8" s="4"/>
      <c r="C8" s="5"/>
      <c r="D8" s="6"/>
      <c r="E8" s="60">
        <f aca="true" t="shared" si="0" ref="E8:E22">IF(OR(A8="B.1",A8="B.2",A8="C.1"),4,IF(A8="F.1",8,IF(OR(A8="C.2",A8="F.2",A8="D"),20,IF(AND(A8="A",D8&gt;40),40,IF(AND(A8="E",D8&gt;20),20,IF(AND(A8="G",D8&gt;10),10,D8))))))</f>
        <v>0</v>
      </c>
      <c r="K8" s="2"/>
      <c r="L8" s="47" t="s">
        <v>20</v>
      </c>
      <c r="M8" s="44" t="s">
        <v>16</v>
      </c>
      <c r="N8" s="36"/>
      <c r="O8" s="37"/>
      <c r="P8" s="37"/>
      <c r="Q8" s="37"/>
      <c r="R8" s="37"/>
      <c r="S8" s="37"/>
    </row>
    <row r="9" spans="1:19" ht="14.25">
      <c r="A9" s="3"/>
      <c r="B9" s="65"/>
      <c r="C9" s="5"/>
      <c r="D9" s="6"/>
      <c r="E9" s="60">
        <f t="shared" si="0"/>
        <v>0</v>
      </c>
      <c r="K9" s="2"/>
      <c r="L9" s="47" t="s">
        <v>5</v>
      </c>
      <c r="M9" s="44" t="s">
        <v>9</v>
      </c>
      <c r="N9" s="36"/>
      <c r="O9" s="37"/>
      <c r="P9" s="37"/>
      <c r="Q9" s="37"/>
      <c r="R9" s="37"/>
      <c r="S9" s="37"/>
    </row>
    <row r="10" spans="1:19" ht="14.25">
      <c r="A10" s="3"/>
      <c r="B10" s="4"/>
      <c r="C10" s="5"/>
      <c r="D10" s="6"/>
      <c r="E10" s="60">
        <f t="shared" si="0"/>
        <v>0</v>
      </c>
      <c r="K10" s="2"/>
      <c r="L10" s="47" t="s">
        <v>6</v>
      </c>
      <c r="M10" s="44" t="s">
        <v>4</v>
      </c>
      <c r="N10" s="36"/>
      <c r="O10" s="37"/>
      <c r="P10" s="37"/>
      <c r="Q10" s="37"/>
      <c r="R10" s="37"/>
      <c r="S10" s="37"/>
    </row>
    <row r="11" spans="1:19" ht="14.25">
      <c r="A11" s="3"/>
      <c r="B11" s="4"/>
      <c r="C11" s="5"/>
      <c r="D11" s="6"/>
      <c r="E11" s="60">
        <f t="shared" si="0"/>
        <v>0</v>
      </c>
      <c r="K11" s="2"/>
      <c r="L11" s="47" t="s">
        <v>3</v>
      </c>
      <c r="M11" s="44" t="s">
        <v>10</v>
      </c>
      <c r="N11" s="36"/>
      <c r="O11" s="37"/>
      <c r="P11" s="37"/>
      <c r="Q11" s="37"/>
      <c r="R11" s="37"/>
      <c r="S11" s="37"/>
    </row>
    <row r="12" spans="1:19" ht="14.25">
      <c r="A12" s="3"/>
      <c r="B12" s="4"/>
      <c r="C12" s="5"/>
      <c r="D12" s="6"/>
      <c r="E12" s="60">
        <f t="shared" si="0"/>
        <v>0</v>
      </c>
      <c r="K12" s="2"/>
      <c r="L12" s="47" t="s">
        <v>21</v>
      </c>
      <c r="M12" s="44" t="s">
        <v>8</v>
      </c>
      <c r="N12" s="36"/>
      <c r="O12" s="37"/>
      <c r="P12" s="37"/>
      <c r="Q12" s="37"/>
      <c r="R12" s="37"/>
      <c r="S12" s="37"/>
    </row>
    <row r="13" spans="1:19" ht="14.25">
      <c r="A13" s="3"/>
      <c r="B13" s="4"/>
      <c r="C13" s="5"/>
      <c r="D13" s="6"/>
      <c r="E13" s="60">
        <f t="shared" si="0"/>
        <v>0</v>
      </c>
      <c r="K13" s="2"/>
      <c r="L13" s="47" t="s">
        <v>22</v>
      </c>
      <c r="M13" s="44" t="s">
        <v>11</v>
      </c>
      <c r="N13" s="36"/>
      <c r="O13" s="37"/>
      <c r="P13" s="37"/>
      <c r="Q13" s="37"/>
      <c r="R13" s="37"/>
      <c r="S13" s="37"/>
    </row>
    <row r="14" spans="1:19" ht="14.25">
      <c r="A14" s="3"/>
      <c r="B14" s="4"/>
      <c r="C14" s="5"/>
      <c r="D14" s="6"/>
      <c r="E14" s="60">
        <f t="shared" si="0"/>
        <v>0</v>
      </c>
      <c r="K14" s="2"/>
      <c r="L14" s="47" t="s">
        <v>62</v>
      </c>
      <c r="M14" s="44" t="s">
        <v>7</v>
      </c>
      <c r="N14" s="36"/>
      <c r="O14" s="37"/>
      <c r="P14" s="37"/>
      <c r="Q14" s="37"/>
      <c r="R14" s="37"/>
      <c r="S14" s="37"/>
    </row>
    <row r="15" spans="1:19" ht="14.25">
      <c r="A15" s="3"/>
      <c r="B15" s="4"/>
      <c r="C15" s="5"/>
      <c r="D15" s="6"/>
      <c r="E15" s="60">
        <f t="shared" si="0"/>
        <v>0</v>
      </c>
      <c r="K15" s="2"/>
      <c r="L15" s="45" t="s">
        <v>61</v>
      </c>
      <c r="M15" s="44" t="s">
        <v>17</v>
      </c>
      <c r="N15" s="36"/>
      <c r="O15" s="37"/>
      <c r="P15" s="37"/>
      <c r="Q15" s="37"/>
      <c r="R15" s="37"/>
      <c r="S15" s="37"/>
    </row>
    <row r="16" spans="1:19" ht="14.25">
      <c r="A16" s="3"/>
      <c r="B16" s="4"/>
      <c r="C16" s="5"/>
      <c r="D16" s="6"/>
      <c r="E16" s="60">
        <f t="shared" si="0"/>
        <v>0</v>
      </c>
      <c r="K16" s="2"/>
      <c r="L16" s="47" t="s">
        <v>23</v>
      </c>
      <c r="M16" s="44" t="s">
        <v>18</v>
      </c>
      <c r="N16" s="36"/>
      <c r="O16" s="37"/>
      <c r="P16" s="37"/>
      <c r="Q16" s="37"/>
      <c r="R16" s="37"/>
      <c r="S16" s="37"/>
    </row>
    <row r="17" spans="1:19" ht="14.25">
      <c r="A17" s="3"/>
      <c r="B17" s="4"/>
      <c r="C17" s="5"/>
      <c r="D17" s="6"/>
      <c r="E17" s="60">
        <f t="shared" si="0"/>
        <v>0</v>
      </c>
      <c r="K17" s="2"/>
      <c r="L17" s="47" t="s">
        <v>49</v>
      </c>
      <c r="M17" s="44" t="s">
        <v>35</v>
      </c>
      <c r="N17" s="36"/>
      <c r="O17" s="37"/>
      <c r="P17" s="37"/>
      <c r="Q17" s="37"/>
      <c r="R17" s="37"/>
      <c r="S17" s="37"/>
    </row>
    <row r="18" spans="1:19" ht="14.25">
      <c r="A18" s="3"/>
      <c r="B18" s="4"/>
      <c r="C18" s="5"/>
      <c r="D18" s="6"/>
      <c r="E18" s="60">
        <f t="shared" si="0"/>
        <v>0</v>
      </c>
      <c r="K18" s="2"/>
      <c r="L18" s="47"/>
      <c r="M18" s="43" t="s">
        <v>47</v>
      </c>
      <c r="N18" s="36"/>
      <c r="O18" s="37"/>
      <c r="P18" s="37"/>
      <c r="Q18" s="37"/>
      <c r="R18" s="37"/>
      <c r="S18" s="37"/>
    </row>
    <row r="19" spans="1:19" ht="13.5">
      <c r="A19" s="3"/>
      <c r="B19" s="4"/>
      <c r="C19" s="5"/>
      <c r="D19" s="6"/>
      <c r="E19" s="60">
        <f t="shared" si="0"/>
        <v>0</v>
      </c>
      <c r="K19" s="2"/>
      <c r="L19" s="47"/>
      <c r="M19" s="44" t="s">
        <v>43</v>
      </c>
      <c r="N19" s="36"/>
      <c r="O19" s="37"/>
      <c r="P19" s="37"/>
      <c r="Q19" s="37"/>
      <c r="R19" s="37"/>
      <c r="S19" s="37"/>
    </row>
    <row r="20" spans="1:19" ht="13.5">
      <c r="A20" s="3"/>
      <c r="B20" s="4"/>
      <c r="C20" s="5"/>
      <c r="D20" s="6"/>
      <c r="E20" s="60">
        <f t="shared" si="0"/>
        <v>0</v>
      </c>
      <c r="K20" s="2"/>
      <c r="M20" s="44" t="s">
        <v>45</v>
      </c>
      <c r="N20" s="36"/>
      <c r="O20" s="37"/>
      <c r="P20" s="37"/>
      <c r="Q20" s="37"/>
      <c r="R20" s="37"/>
      <c r="S20" s="37"/>
    </row>
    <row r="21" spans="1:19" ht="13.5">
      <c r="A21" s="3"/>
      <c r="B21" s="4"/>
      <c r="C21" s="5"/>
      <c r="D21" s="6"/>
      <c r="E21" s="60">
        <f t="shared" si="0"/>
        <v>0</v>
      </c>
      <c r="K21" s="2"/>
      <c r="L21" s="47"/>
      <c r="M21" s="44" t="s">
        <v>44</v>
      </c>
      <c r="N21" s="36"/>
      <c r="O21" s="37"/>
      <c r="P21" s="37"/>
      <c r="Q21" s="37"/>
      <c r="R21" s="37"/>
      <c r="S21" s="37"/>
    </row>
    <row r="22" spans="1:19" ht="13.5">
      <c r="A22" s="3"/>
      <c r="B22" s="4"/>
      <c r="C22" s="5"/>
      <c r="D22" s="6"/>
      <c r="E22" s="60">
        <f t="shared" si="0"/>
        <v>0</v>
      </c>
      <c r="L22" s="47"/>
      <c r="M22" s="44" t="s">
        <v>46</v>
      </c>
      <c r="N22" s="37"/>
      <c r="O22" s="37"/>
      <c r="P22" s="37"/>
      <c r="Q22" s="37"/>
      <c r="R22" s="37"/>
      <c r="S22" s="37"/>
    </row>
    <row r="23" spans="1:19" ht="13.5">
      <c r="A23" s="3"/>
      <c r="B23" s="4"/>
      <c r="C23" s="5"/>
      <c r="D23" s="6"/>
      <c r="E23" s="60">
        <f aca="true" t="shared" si="1" ref="E23:E51">IF(OR(A23="B.1",A23="B.2",A23="C.1"),4,IF(A23="F.1",8,IF(OR(A23="C.2",A23="F.2",A23="D"),20,IF(AND(A23="A",D23&gt;40),40,IF(AND(A23="E",D23&gt;20),20,IF(AND(A23="G",D23&gt;10),10,D23))))))</f>
        <v>0</v>
      </c>
      <c r="L23" s="47"/>
      <c r="M23" s="43" t="s">
        <v>52</v>
      </c>
      <c r="N23" s="37"/>
      <c r="O23" s="37"/>
      <c r="P23" s="37"/>
      <c r="Q23" s="37"/>
      <c r="R23" s="37"/>
      <c r="S23" s="37"/>
    </row>
    <row r="24" spans="1:19" ht="13.5">
      <c r="A24" s="3"/>
      <c r="B24" s="4"/>
      <c r="C24" s="5"/>
      <c r="D24" s="6"/>
      <c r="E24" s="60">
        <f t="shared" si="1"/>
        <v>0</v>
      </c>
      <c r="L24" s="46"/>
      <c r="M24" s="43" t="s">
        <v>53</v>
      </c>
      <c r="N24" s="37"/>
      <c r="O24" s="37"/>
      <c r="P24" s="37"/>
      <c r="Q24" s="37"/>
      <c r="R24" s="37"/>
      <c r="S24" s="37"/>
    </row>
    <row r="25" spans="1:19" ht="13.5">
      <c r="A25" s="3"/>
      <c r="B25" s="4"/>
      <c r="C25" s="5"/>
      <c r="D25" s="6"/>
      <c r="E25" s="60">
        <f t="shared" si="1"/>
        <v>0</v>
      </c>
      <c r="L25" s="46"/>
      <c r="M25" s="43" t="s">
        <v>54</v>
      </c>
      <c r="N25" s="37"/>
      <c r="O25" s="37"/>
      <c r="P25" s="37"/>
      <c r="Q25" s="37"/>
      <c r="R25" s="37"/>
      <c r="S25" s="37"/>
    </row>
    <row r="26" spans="1:19" ht="13.5">
      <c r="A26" s="3"/>
      <c r="B26" s="4"/>
      <c r="C26" s="5"/>
      <c r="D26" s="6"/>
      <c r="E26" s="60">
        <f t="shared" si="1"/>
        <v>0</v>
      </c>
      <c r="L26" s="46"/>
      <c r="M26" s="43" t="s">
        <v>55</v>
      </c>
      <c r="N26" s="37"/>
      <c r="O26" s="37"/>
      <c r="P26" s="37"/>
      <c r="Q26" s="37"/>
      <c r="R26" s="37"/>
      <c r="S26" s="37"/>
    </row>
    <row r="27" spans="1:19" ht="13.5">
      <c r="A27" s="3"/>
      <c r="B27" s="4"/>
      <c r="C27" s="5"/>
      <c r="D27" s="6"/>
      <c r="E27" s="60">
        <f t="shared" si="1"/>
        <v>0</v>
      </c>
      <c r="L27" s="46"/>
      <c r="M27" s="43" t="s">
        <v>56</v>
      </c>
      <c r="N27" s="37"/>
      <c r="O27" s="37"/>
      <c r="P27" s="37"/>
      <c r="Q27" s="37"/>
      <c r="R27" s="37"/>
      <c r="S27" s="37"/>
    </row>
    <row r="28" spans="1:19" ht="13.5">
      <c r="A28" s="3"/>
      <c r="B28" s="4"/>
      <c r="C28" s="5"/>
      <c r="D28" s="6"/>
      <c r="E28" s="60">
        <f t="shared" si="1"/>
        <v>0</v>
      </c>
      <c r="L28" s="46"/>
      <c r="M28" s="43" t="s">
        <v>57</v>
      </c>
      <c r="N28" s="37"/>
      <c r="O28" s="37"/>
      <c r="P28" s="37"/>
      <c r="Q28" s="37"/>
      <c r="R28" s="37"/>
      <c r="S28" s="37"/>
    </row>
    <row r="29" spans="1:19" ht="13.5">
      <c r="A29" s="3"/>
      <c r="B29" s="4"/>
      <c r="C29" s="5"/>
      <c r="D29" s="6"/>
      <c r="E29" s="60">
        <f t="shared" si="1"/>
        <v>0</v>
      </c>
      <c r="L29" s="46"/>
      <c r="M29" s="43" t="s">
        <v>63</v>
      </c>
      <c r="N29" s="37"/>
      <c r="O29" s="37"/>
      <c r="P29" s="37"/>
      <c r="Q29" s="37"/>
      <c r="R29" s="37"/>
      <c r="S29" s="37"/>
    </row>
    <row r="30" spans="1:19" ht="13.5">
      <c r="A30" s="3"/>
      <c r="B30" s="4"/>
      <c r="C30" s="5"/>
      <c r="D30" s="6"/>
      <c r="E30" s="60">
        <f t="shared" si="1"/>
        <v>0</v>
      </c>
      <c r="L30" s="46"/>
      <c r="M30" s="43" t="s">
        <v>64</v>
      </c>
      <c r="N30" s="37"/>
      <c r="O30" s="37"/>
      <c r="P30" s="37"/>
      <c r="Q30" s="37"/>
      <c r="R30" s="37"/>
      <c r="S30" s="37"/>
    </row>
    <row r="31" spans="1:19" ht="13.5">
      <c r="A31" s="3"/>
      <c r="B31" s="4"/>
      <c r="C31" s="5"/>
      <c r="D31" s="6"/>
      <c r="E31" s="60">
        <f t="shared" si="1"/>
        <v>0</v>
      </c>
      <c r="L31" s="46"/>
      <c r="M31" s="43" t="s">
        <v>65</v>
      </c>
      <c r="N31" s="37"/>
      <c r="O31" s="37"/>
      <c r="P31" s="37"/>
      <c r="Q31" s="37"/>
      <c r="R31" s="37"/>
      <c r="S31" s="37"/>
    </row>
    <row r="32" spans="1:19" ht="13.5">
      <c r="A32" s="3"/>
      <c r="B32" s="4"/>
      <c r="C32" s="5"/>
      <c r="D32" s="6"/>
      <c r="E32" s="60">
        <f t="shared" si="1"/>
        <v>0</v>
      </c>
      <c r="L32" s="46"/>
      <c r="M32" s="43" t="s">
        <v>66</v>
      </c>
      <c r="N32" s="37"/>
      <c r="O32" s="37"/>
      <c r="P32" s="37"/>
      <c r="Q32" s="37"/>
      <c r="R32" s="37"/>
      <c r="S32" s="37"/>
    </row>
    <row r="33" spans="1:19" ht="13.5">
      <c r="A33" s="3"/>
      <c r="B33" s="4"/>
      <c r="C33" s="5"/>
      <c r="D33" s="6"/>
      <c r="E33" s="60">
        <f t="shared" si="1"/>
        <v>0</v>
      </c>
      <c r="L33" s="37"/>
      <c r="M33" s="43" t="s">
        <v>67</v>
      </c>
      <c r="N33" s="37"/>
      <c r="O33" s="37"/>
      <c r="P33" s="37"/>
      <c r="Q33" s="37"/>
      <c r="R33" s="37"/>
      <c r="S33" s="37"/>
    </row>
    <row r="34" spans="1:19" ht="13.5">
      <c r="A34" s="3"/>
      <c r="B34" s="4"/>
      <c r="C34" s="5"/>
      <c r="D34" s="6"/>
      <c r="E34" s="60">
        <f t="shared" si="1"/>
        <v>0</v>
      </c>
      <c r="L34" s="37"/>
      <c r="M34" s="43" t="s">
        <v>68</v>
      </c>
      <c r="N34" s="37"/>
      <c r="O34" s="37"/>
      <c r="P34" s="37"/>
      <c r="Q34" s="37"/>
      <c r="R34" s="37"/>
      <c r="S34" s="37"/>
    </row>
    <row r="35" spans="1:13" ht="13.5">
      <c r="A35" s="3"/>
      <c r="B35" s="4"/>
      <c r="C35" s="5"/>
      <c r="D35" s="6"/>
      <c r="E35" s="60">
        <f t="shared" si="1"/>
        <v>0</v>
      </c>
      <c r="M35" s="43" t="s">
        <v>69</v>
      </c>
    </row>
    <row r="36" spans="1:13" ht="13.5">
      <c r="A36" s="3"/>
      <c r="B36" s="4"/>
      <c r="C36" s="5"/>
      <c r="D36" s="6"/>
      <c r="E36" s="60">
        <f t="shared" si="1"/>
        <v>0</v>
      </c>
      <c r="M36" s="43" t="s">
        <v>70</v>
      </c>
    </row>
    <row r="37" spans="1:13" ht="13.5">
      <c r="A37" s="3"/>
      <c r="B37" s="4"/>
      <c r="C37" s="5"/>
      <c r="D37" s="6"/>
      <c r="E37" s="60">
        <f t="shared" si="1"/>
        <v>0</v>
      </c>
      <c r="M37" s="43" t="s">
        <v>71</v>
      </c>
    </row>
    <row r="38" spans="1:13" ht="13.5">
      <c r="A38" s="3"/>
      <c r="B38" s="4"/>
      <c r="C38" s="5"/>
      <c r="D38" s="6"/>
      <c r="E38" s="60">
        <f t="shared" si="1"/>
        <v>0</v>
      </c>
      <c r="M38" s="43" t="s">
        <v>72</v>
      </c>
    </row>
    <row r="39" spans="1:13" ht="13.5">
      <c r="A39" s="3"/>
      <c r="B39" s="4"/>
      <c r="C39" s="5"/>
      <c r="D39" s="6"/>
      <c r="E39" s="60">
        <f t="shared" si="1"/>
        <v>0</v>
      </c>
      <c r="M39" s="43" t="s">
        <v>73</v>
      </c>
    </row>
    <row r="40" spans="1:5" ht="13.5">
      <c r="A40" s="3"/>
      <c r="B40" s="4"/>
      <c r="C40" s="5"/>
      <c r="D40" s="6"/>
      <c r="E40" s="60">
        <f t="shared" si="1"/>
        <v>0</v>
      </c>
    </row>
    <row r="41" spans="1:5" ht="13.5">
      <c r="A41" s="3"/>
      <c r="B41" s="4"/>
      <c r="C41" s="5"/>
      <c r="D41" s="6"/>
      <c r="E41" s="60">
        <f t="shared" si="1"/>
        <v>0</v>
      </c>
    </row>
    <row r="42" spans="1:5" ht="13.5">
      <c r="A42" s="3"/>
      <c r="B42" s="4"/>
      <c r="C42" s="5"/>
      <c r="D42" s="6"/>
      <c r="E42" s="60">
        <f t="shared" si="1"/>
        <v>0</v>
      </c>
    </row>
    <row r="43" spans="1:5" ht="13.5">
      <c r="A43" s="3"/>
      <c r="B43" s="4"/>
      <c r="C43" s="5"/>
      <c r="D43" s="6"/>
      <c r="E43" s="60"/>
    </row>
    <row r="44" spans="1:5" ht="13.5">
      <c r="A44" s="3"/>
      <c r="B44" s="4"/>
      <c r="C44" s="5"/>
      <c r="D44" s="6"/>
      <c r="E44" s="60">
        <f t="shared" si="1"/>
        <v>0</v>
      </c>
    </row>
    <row r="45" spans="1:5" ht="13.5">
      <c r="A45" s="3"/>
      <c r="B45" s="4"/>
      <c r="C45" s="5"/>
      <c r="D45" s="6"/>
      <c r="E45" s="60">
        <f t="shared" si="1"/>
        <v>0</v>
      </c>
    </row>
    <row r="46" spans="1:5" ht="13.5">
      <c r="A46" s="3"/>
      <c r="B46" s="4"/>
      <c r="C46" s="5"/>
      <c r="D46" s="6"/>
      <c r="E46" s="60">
        <f t="shared" si="1"/>
        <v>0</v>
      </c>
    </row>
    <row r="47" spans="1:5" ht="13.5">
      <c r="A47" s="3"/>
      <c r="B47" s="4"/>
      <c r="C47" s="5"/>
      <c r="D47" s="6"/>
      <c r="E47" s="60">
        <f t="shared" si="1"/>
        <v>0</v>
      </c>
    </row>
    <row r="48" spans="1:5" ht="13.5">
      <c r="A48" s="3"/>
      <c r="B48" s="4"/>
      <c r="C48" s="5"/>
      <c r="D48" s="6"/>
      <c r="E48" s="60">
        <f t="shared" si="1"/>
        <v>0</v>
      </c>
    </row>
    <row r="49" spans="1:5" ht="13.5">
      <c r="A49" s="3"/>
      <c r="B49" s="4"/>
      <c r="C49" s="5"/>
      <c r="D49" s="6"/>
      <c r="E49" s="60">
        <f t="shared" si="1"/>
        <v>0</v>
      </c>
    </row>
    <row r="50" spans="1:5" ht="13.5">
      <c r="A50" s="3"/>
      <c r="B50" s="4"/>
      <c r="C50" s="5"/>
      <c r="D50" s="6"/>
      <c r="E50" s="60">
        <f t="shared" si="1"/>
        <v>0</v>
      </c>
    </row>
    <row r="51" spans="1:5" ht="13.5">
      <c r="A51" s="3"/>
      <c r="B51" s="4"/>
      <c r="C51" s="5"/>
      <c r="D51" s="6"/>
      <c r="E51" s="60">
        <f t="shared" si="1"/>
        <v>0</v>
      </c>
    </row>
    <row r="52" spans="1:5" ht="12.75">
      <c r="A52" s="53"/>
      <c r="B52" s="53"/>
      <c r="C52" s="53"/>
      <c r="D52" s="53"/>
      <c r="E52" s="53"/>
    </row>
    <row r="53" spans="1:5" ht="12.75">
      <c r="A53" s="53"/>
      <c r="B53" s="53"/>
      <c r="C53" s="53"/>
      <c r="D53" s="53"/>
      <c r="E53" s="53"/>
    </row>
  </sheetData>
  <sheetProtection password="C406" sheet="1"/>
  <protectedRanges>
    <protectedRange password="8AF7" sqref="B2:B3 D2:D3 A7:D51" name="Intervalo1"/>
  </protectedRanges>
  <conditionalFormatting sqref="E43">
    <cfRule type="cellIs" priority="1" dxfId="0" operator="equal" stopIfTrue="1">
      <formula>0</formula>
    </cfRule>
  </conditionalFormatting>
  <conditionalFormatting sqref="E7:E51">
    <cfRule type="cellIs" priority="3" dxfId="4" operator="equal" stopIfTrue="1">
      <formula>0</formula>
    </cfRule>
  </conditionalFormatting>
  <dataValidations count="2">
    <dataValidation type="list" allowBlank="1" showInputMessage="1" showErrorMessage="1" sqref="A7:A51">
      <formula1>$L$6:$L$19</formula1>
    </dataValidation>
    <dataValidation type="list" allowBlank="1" showInputMessage="1" showErrorMessage="1" sqref="C7:C51">
      <formula1>$M$7:$M$39</formula1>
    </dataValidation>
  </dataValidations>
  <printOptions/>
  <pageMargins left="0.787401575" right="0.787401575" top="0.984251969" bottom="0.984251969" header="0.492125985" footer="0.49212598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G2" sqref="G2"/>
    </sheetView>
  </sheetViews>
  <sheetFormatPr defaultColWidth="0" defaultRowHeight="12.75"/>
  <cols>
    <col min="1" max="1" width="26.00390625" style="1" customWidth="1"/>
    <col min="2" max="2" width="16.28125" style="1" customWidth="1"/>
    <col min="3" max="3" width="15.57421875" style="1" customWidth="1"/>
    <col min="4" max="4" width="16.140625" style="1" customWidth="1"/>
    <col min="5" max="7" width="9.140625" style="1" customWidth="1"/>
    <col min="8" max="16384" width="0" style="1" hidden="1" customWidth="1"/>
  </cols>
  <sheetData>
    <row r="1" spans="1:7" ht="51.75" customHeight="1" thickBot="1">
      <c r="A1" s="63"/>
      <c r="B1" s="64" t="s">
        <v>51</v>
      </c>
      <c r="C1" s="61"/>
      <c r="D1" s="61"/>
      <c r="E1" s="61"/>
      <c r="F1" s="61"/>
      <c r="G1" s="53"/>
    </row>
    <row r="2" spans="1:7" ht="24.75" customHeight="1">
      <c r="A2" s="66"/>
      <c r="B2" s="67" t="s">
        <v>24</v>
      </c>
      <c r="C2" s="61"/>
      <c r="D2" s="61"/>
      <c r="E2" s="53"/>
      <c r="F2" s="53"/>
      <c r="G2" s="53"/>
    </row>
    <row r="3" spans="1:7" ht="18.75" customHeight="1">
      <c r="A3" s="68" t="s">
        <v>25</v>
      </c>
      <c r="B3" s="69">
        <f>SUMIF('Formulário ATPA (p. aluno)'!A:A,"A",'Formulário ATPA (p. aluno)'!E:E)</f>
        <v>0</v>
      </c>
      <c r="C3" s="62"/>
      <c r="D3" s="61"/>
      <c r="E3" s="53"/>
      <c r="F3" s="53"/>
      <c r="G3" s="53"/>
    </row>
    <row r="4" spans="1:7" ht="18.75" customHeight="1">
      <c r="A4" s="70" t="s">
        <v>26</v>
      </c>
      <c r="B4" s="69">
        <f>SUMIF('Formulário ATPA (p. aluno)'!A:A,"B.1",'Formulário ATPA (p. aluno)'!E:E)</f>
        <v>0</v>
      </c>
      <c r="C4" s="62"/>
      <c r="D4" s="61"/>
      <c r="E4" s="53"/>
      <c r="F4" s="53"/>
      <c r="G4" s="53"/>
    </row>
    <row r="5" spans="1:7" ht="18.75" customHeight="1">
      <c r="A5" s="70" t="s">
        <v>27</v>
      </c>
      <c r="B5" s="69">
        <f>SUMIF('Formulário ATPA (p. aluno)'!A:A,"B.2",'Formulário ATPA (p. aluno)'!E:E)</f>
        <v>0</v>
      </c>
      <c r="C5" s="62"/>
      <c r="D5" s="61"/>
      <c r="E5" s="53"/>
      <c r="F5" s="53"/>
      <c r="G5" s="53"/>
    </row>
    <row r="6" spans="1:7" ht="18.75" customHeight="1">
      <c r="A6" s="70" t="s">
        <v>28</v>
      </c>
      <c r="B6" s="69">
        <f>SUMIF('Formulário ATPA (p. aluno)'!A:A,"C.1",'Formulário ATPA (p. aluno)'!E:E)+SUMIF('Formulário ATPA (p. aluno)'!A:A,"C.2",'Formulário ATPA (p. aluno)'!E:E)</f>
        <v>0</v>
      </c>
      <c r="C6" s="62"/>
      <c r="D6" s="61"/>
      <c r="E6" s="53"/>
      <c r="F6" s="53"/>
      <c r="G6" s="53"/>
    </row>
    <row r="7" spans="1:7" ht="18.75" customHeight="1">
      <c r="A7" s="70" t="s">
        <v>29</v>
      </c>
      <c r="B7" s="69">
        <f>SUMIF('Formulário ATPA (p. aluno)'!A:A,"D",'Formulário ATPA (p. aluno)'!E:E)</f>
        <v>0</v>
      </c>
      <c r="C7" s="62"/>
      <c r="D7" s="61"/>
      <c r="E7" s="53"/>
      <c r="F7" s="53"/>
      <c r="G7" s="53"/>
    </row>
    <row r="8" spans="1:7" ht="18.75" customHeight="1">
      <c r="A8" s="70" t="s">
        <v>30</v>
      </c>
      <c r="B8" s="69">
        <f>SUMIF('Formulário ATPA (p. aluno)'!A:A,"E",'Formulário ATPA (p. aluno)'!E:E)</f>
        <v>0</v>
      </c>
      <c r="C8" s="62"/>
      <c r="D8" s="61"/>
      <c r="E8" s="53"/>
      <c r="F8" s="53"/>
      <c r="G8" s="53"/>
    </row>
    <row r="9" spans="1:7" ht="18.75" customHeight="1">
      <c r="A9" s="70" t="s">
        <v>31</v>
      </c>
      <c r="B9" s="69">
        <f>SUMIF('Formulário ATPA (p. aluno)'!A:A,"F.2",'Formulário ATPA (p. aluno)'!E:E)+SUMIF('Formulário ATPA (p. aluno)'!A:A,"F.1",'Formulário ATPA (p. aluno)'!E:E)</f>
        <v>0</v>
      </c>
      <c r="C9" s="62"/>
      <c r="D9" s="61"/>
      <c r="E9" s="53"/>
      <c r="F9" s="53"/>
      <c r="G9" s="53"/>
    </row>
    <row r="10" spans="1:7" ht="18.75" customHeight="1">
      <c r="A10" s="70" t="s">
        <v>32</v>
      </c>
      <c r="B10" s="69">
        <f>SUMIF('Formulário ATPA (p. aluno)'!A:A,"G",'Formulário ATPA (p. aluno)'!E:E)</f>
        <v>0</v>
      </c>
      <c r="C10" s="62"/>
      <c r="D10" s="61"/>
      <c r="E10" s="53"/>
      <c r="F10" s="53"/>
      <c r="G10" s="53"/>
    </row>
    <row r="11" spans="1:7" ht="18.75" customHeight="1" thickBot="1">
      <c r="A11" s="71" t="s">
        <v>33</v>
      </c>
      <c r="B11" s="72">
        <f>SUMIF('Formulário ATPA (p. aluno)'!A:A,"h",'Formulário ATPA (p. aluno)'!E:E)</f>
        <v>0</v>
      </c>
      <c r="C11" s="62"/>
      <c r="D11" s="61"/>
      <c r="E11" s="53"/>
      <c r="F11" s="53"/>
      <c r="G11" s="53"/>
    </row>
    <row r="12" spans="1:7" ht="27" customHeight="1" thickBot="1">
      <c r="A12" s="73"/>
      <c r="B12" s="74"/>
      <c r="C12" s="61"/>
      <c r="D12" s="61"/>
      <c r="E12" s="61"/>
      <c r="F12" s="53"/>
      <c r="G12" s="53"/>
    </row>
    <row r="13" spans="1:7" ht="13.5" thickBot="1">
      <c r="A13" s="75" t="s">
        <v>75</v>
      </c>
      <c r="B13" s="76">
        <f>SUM(B3:B11)</f>
        <v>0</v>
      </c>
      <c r="C13" s="61"/>
      <c r="D13" s="61"/>
      <c r="E13" s="61"/>
      <c r="F13" s="53"/>
      <c r="G13" s="53"/>
    </row>
    <row r="14" spans="1:7" ht="12.75">
      <c r="A14" s="61"/>
      <c r="B14" s="61"/>
      <c r="C14" s="61"/>
      <c r="D14" s="61"/>
      <c r="E14" s="61"/>
      <c r="F14" s="53"/>
      <c r="G14" s="53"/>
    </row>
    <row r="15" spans="1:7" ht="12.75">
      <c r="A15" s="61"/>
      <c r="B15" s="61"/>
      <c r="C15" s="61"/>
      <c r="D15" s="61"/>
      <c r="E15" s="61"/>
      <c r="F15" s="53"/>
      <c r="G15" s="53"/>
    </row>
    <row r="16" spans="1:7" ht="12.75">
      <c r="A16" s="61"/>
      <c r="B16" s="61"/>
      <c r="C16" s="61"/>
      <c r="D16" s="61"/>
      <c r="E16" s="61"/>
      <c r="F16" s="53"/>
      <c r="G16" s="53"/>
    </row>
    <row r="17" spans="1:7" ht="12.75">
      <c r="A17" s="61"/>
      <c r="B17" s="61"/>
      <c r="C17" s="61"/>
      <c r="D17" s="61"/>
      <c r="E17" s="61"/>
      <c r="F17" s="53"/>
      <c r="G17" s="53"/>
    </row>
    <row r="18" spans="1:7" ht="12.75">
      <c r="A18" s="61"/>
      <c r="B18" s="61"/>
      <c r="C18" s="61"/>
      <c r="D18" s="61"/>
      <c r="E18" s="61"/>
      <c r="F18" s="53"/>
      <c r="G18" s="53"/>
    </row>
    <row r="19" spans="1:7" ht="12.75">
      <c r="A19" s="61"/>
      <c r="B19" s="61"/>
      <c r="C19" s="61"/>
      <c r="D19" s="61"/>
      <c r="E19" s="61"/>
      <c r="F19" s="53"/>
      <c r="G19" s="53"/>
    </row>
    <row r="20" spans="1:7" ht="12.75">
      <c r="A20" s="61"/>
      <c r="B20" s="61"/>
      <c r="C20" s="61"/>
      <c r="D20" s="61"/>
      <c r="E20" s="61"/>
      <c r="F20" s="53"/>
      <c r="G20" s="53"/>
    </row>
    <row r="21" spans="1:7" ht="12.75">
      <c r="A21" s="61"/>
      <c r="B21" s="61"/>
      <c r="C21" s="61"/>
      <c r="D21" s="61"/>
      <c r="E21" s="61"/>
      <c r="F21" s="53"/>
      <c r="G21" s="53"/>
    </row>
    <row r="22" spans="1:7" ht="12.75">
      <c r="A22" s="53"/>
      <c r="B22" s="53"/>
      <c r="C22" s="53"/>
      <c r="D22" s="53"/>
      <c r="E22" s="53"/>
      <c r="F22" s="53"/>
      <c r="G22" s="53"/>
    </row>
    <row r="23" spans="1:7" ht="12.75">
      <c r="A23" s="53"/>
      <c r="B23" s="53"/>
      <c r="C23" s="53"/>
      <c r="D23" s="53"/>
      <c r="E23" s="53"/>
      <c r="F23" s="53"/>
      <c r="G23" s="53"/>
    </row>
  </sheetData>
  <sheetProtection password="C406" sheet="1"/>
  <conditionalFormatting sqref="C3:C11">
    <cfRule type="expression" priority="1" dxfId="1" stopIfTrue="1">
      <formula>#REF!=40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I59"/>
  <sheetViews>
    <sheetView zoomScalePageLayoutView="0" workbookViewId="0" topLeftCell="A1">
      <selection activeCell="C8" sqref="C8:F8"/>
    </sheetView>
  </sheetViews>
  <sheetFormatPr defaultColWidth="0" defaultRowHeight="12.75" zeroHeight="1"/>
  <cols>
    <col min="1" max="1" width="3.57421875" style="12" customWidth="1"/>
    <col min="2" max="2" width="8.8515625" style="12" customWidth="1"/>
    <col min="3" max="3" width="10.8515625" style="12" customWidth="1"/>
    <col min="4" max="4" width="24.28125" style="12" customWidth="1"/>
    <col min="5" max="5" width="20.8515625" style="12" customWidth="1"/>
    <col min="6" max="6" width="14.140625" style="12" customWidth="1"/>
    <col min="7" max="7" width="8.7109375" style="12" customWidth="1"/>
    <col min="8" max="8" width="9.8515625" style="12" customWidth="1"/>
    <col min="9" max="9" width="9.140625" style="12" customWidth="1"/>
    <col min="10" max="10" width="0" style="42" hidden="1" customWidth="1"/>
    <col min="11" max="16384" width="0" style="12" hidden="1" customWidth="1"/>
  </cols>
  <sheetData>
    <row r="1" spans="2:8" ht="50.25" customHeight="1">
      <c r="B1" s="11"/>
      <c r="C1" s="11"/>
      <c r="D1" s="11"/>
      <c r="E1" s="11"/>
      <c r="F1" s="11"/>
      <c r="G1" s="11"/>
      <c r="H1" s="11"/>
    </row>
    <row r="2" spans="2:8" ht="14.25">
      <c r="B2" s="13" t="s">
        <v>37</v>
      </c>
      <c r="C2" s="31" t="str">
        <f>'Formulário ATPA (p. aluno)'!$B$2</f>
        <v>Fulano</v>
      </c>
      <c r="D2" s="14"/>
      <c r="E2" s="13" t="s">
        <v>13</v>
      </c>
      <c r="F2" s="15">
        <f>'Formulário ATPA (p. aluno)'!D2</f>
        <v>2012</v>
      </c>
      <c r="G2" s="11"/>
      <c r="H2" s="11"/>
    </row>
    <row r="3" spans="2:8" ht="14.25">
      <c r="B3" s="13" t="s">
        <v>12</v>
      </c>
      <c r="C3" s="32">
        <f>'Formulário ATPA (p. aluno)'!$B$3</f>
        <v>5555555</v>
      </c>
      <c r="E3" s="13" t="s">
        <v>14</v>
      </c>
      <c r="F3" s="16">
        <f>'Formulário ATPA (p. aluno)'!$D$3</f>
        <v>2018</v>
      </c>
      <c r="G3" s="16"/>
      <c r="H3" s="11"/>
    </row>
    <row r="4" spans="2:8" ht="6" customHeight="1">
      <c r="B4" s="24"/>
      <c r="C4" s="25"/>
      <c r="D4" s="25"/>
      <c r="E4" s="26"/>
      <c r="F4" s="24"/>
      <c r="G4" s="24"/>
      <c r="H4" s="24"/>
    </row>
    <row r="5" spans="1:9" ht="39" customHeight="1">
      <c r="A5" s="22"/>
      <c r="B5" s="38" t="s">
        <v>38</v>
      </c>
      <c r="C5" s="82" t="s">
        <v>39</v>
      </c>
      <c r="D5" s="82"/>
      <c r="E5" s="82"/>
      <c r="F5" s="82"/>
      <c r="G5" s="39" t="s">
        <v>40</v>
      </c>
      <c r="H5" s="40" t="s">
        <v>41</v>
      </c>
      <c r="I5" s="23"/>
    </row>
    <row r="6" spans="1:9" ht="12.75" customHeight="1">
      <c r="A6" s="22"/>
      <c r="B6" s="30">
        <f>'Formulário ATPA (p. aluno)'!A7</f>
        <v>0</v>
      </c>
      <c r="C6" s="77">
        <f>'Formulário ATPA (p. aluno)'!B7</f>
        <v>0</v>
      </c>
      <c r="D6" s="77"/>
      <c r="E6" s="77"/>
      <c r="F6" s="77"/>
      <c r="G6" s="30">
        <f>'Formulário ATPA (p. aluno)'!C7</f>
        <v>0</v>
      </c>
      <c r="H6" s="30">
        <f>'Formulário ATPA (p. aluno)'!E7</f>
        <v>0</v>
      </c>
      <c r="I6" s="23"/>
    </row>
    <row r="7" spans="1:9" ht="12.75" customHeight="1">
      <c r="A7" s="22"/>
      <c r="B7" s="30">
        <f>'Formulário ATPA (p. aluno)'!A8</f>
        <v>0</v>
      </c>
      <c r="C7" s="77">
        <f>'Formulário ATPA (p. aluno)'!B8</f>
        <v>0</v>
      </c>
      <c r="D7" s="77"/>
      <c r="E7" s="77"/>
      <c r="F7" s="77"/>
      <c r="G7" s="30">
        <f>'Formulário ATPA (p. aluno)'!C8</f>
        <v>0</v>
      </c>
      <c r="H7" s="30">
        <f>'Formulário ATPA (p. aluno)'!E8</f>
        <v>0</v>
      </c>
      <c r="I7" s="23"/>
    </row>
    <row r="8" spans="1:9" ht="12.75" customHeight="1">
      <c r="A8" s="22"/>
      <c r="B8" s="30">
        <f>'Formulário ATPA (p. aluno)'!A9</f>
        <v>0</v>
      </c>
      <c r="C8" s="77">
        <f>'Formulário ATPA (p. aluno)'!B9</f>
        <v>0</v>
      </c>
      <c r="D8" s="77"/>
      <c r="E8" s="77"/>
      <c r="F8" s="77"/>
      <c r="G8" s="30">
        <f>'Formulário ATPA (p. aluno)'!C9</f>
        <v>0</v>
      </c>
      <c r="H8" s="30">
        <f>'Formulário ATPA (p. aluno)'!E9</f>
        <v>0</v>
      </c>
      <c r="I8" s="23"/>
    </row>
    <row r="9" spans="1:9" ht="12.75">
      <c r="A9" s="22"/>
      <c r="B9" s="30">
        <f>'Formulário ATPA (p. aluno)'!A10</f>
        <v>0</v>
      </c>
      <c r="C9" s="77">
        <f>'Formulário ATPA (p. aluno)'!B10</f>
        <v>0</v>
      </c>
      <c r="D9" s="77"/>
      <c r="E9" s="77"/>
      <c r="F9" s="77"/>
      <c r="G9" s="30">
        <f>'Formulário ATPA (p. aluno)'!C10</f>
        <v>0</v>
      </c>
      <c r="H9" s="30">
        <f>'Formulário ATPA (p. aluno)'!E10</f>
        <v>0</v>
      </c>
      <c r="I9" s="23"/>
    </row>
    <row r="10" spans="1:9" ht="12.75" customHeight="1">
      <c r="A10" s="22"/>
      <c r="B10" s="30">
        <f>'Formulário ATPA (p. aluno)'!A11</f>
        <v>0</v>
      </c>
      <c r="C10" s="77">
        <f>'Formulário ATPA (p. aluno)'!B11</f>
        <v>0</v>
      </c>
      <c r="D10" s="77"/>
      <c r="E10" s="77"/>
      <c r="F10" s="77"/>
      <c r="G10" s="30">
        <f>'Formulário ATPA (p. aluno)'!C11</f>
        <v>0</v>
      </c>
      <c r="H10" s="30">
        <f>'Formulário ATPA (p. aluno)'!E11</f>
        <v>0</v>
      </c>
      <c r="I10" s="23"/>
    </row>
    <row r="11" spans="1:9" ht="12.75">
      <c r="A11" s="22"/>
      <c r="B11" s="30">
        <f>'Formulário ATPA (p. aluno)'!A12</f>
        <v>0</v>
      </c>
      <c r="C11" s="77">
        <f>'Formulário ATPA (p. aluno)'!B12</f>
        <v>0</v>
      </c>
      <c r="D11" s="77"/>
      <c r="E11" s="77"/>
      <c r="F11" s="77"/>
      <c r="G11" s="30">
        <f>'Formulário ATPA (p. aluno)'!C12</f>
        <v>0</v>
      </c>
      <c r="H11" s="30">
        <f>'Formulário ATPA (p. aluno)'!E12</f>
        <v>0</v>
      </c>
      <c r="I11" s="23"/>
    </row>
    <row r="12" spans="1:9" ht="12.75">
      <c r="A12" s="22"/>
      <c r="B12" s="30">
        <f>'Formulário ATPA (p. aluno)'!A13</f>
        <v>0</v>
      </c>
      <c r="C12" s="77">
        <f>'Formulário ATPA (p. aluno)'!B13</f>
        <v>0</v>
      </c>
      <c r="D12" s="77"/>
      <c r="E12" s="77"/>
      <c r="F12" s="77"/>
      <c r="G12" s="30">
        <f>'Formulário ATPA (p. aluno)'!C13</f>
        <v>0</v>
      </c>
      <c r="H12" s="30">
        <f>'Formulário ATPA (p. aluno)'!E13</f>
        <v>0</v>
      </c>
      <c r="I12" s="23"/>
    </row>
    <row r="13" spans="1:9" ht="12.75">
      <c r="A13" s="22"/>
      <c r="B13" s="30">
        <f>'Formulário ATPA (p. aluno)'!A14</f>
        <v>0</v>
      </c>
      <c r="C13" s="77">
        <f>'Formulário ATPA (p. aluno)'!B14</f>
        <v>0</v>
      </c>
      <c r="D13" s="77"/>
      <c r="E13" s="77"/>
      <c r="F13" s="77"/>
      <c r="G13" s="30">
        <f>'Formulário ATPA (p. aluno)'!C14</f>
        <v>0</v>
      </c>
      <c r="H13" s="30">
        <f>'Formulário ATPA (p. aluno)'!E14</f>
        <v>0</v>
      </c>
      <c r="I13" s="23"/>
    </row>
    <row r="14" spans="1:9" ht="12.75">
      <c r="A14" s="22"/>
      <c r="B14" s="30">
        <f>'Formulário ATPA (p. aluno)'!A15</f>
        <v>0</v>
      </c>
      <c r="C14" s="77">
        <f>'Formulário ATPA (p. aluno)'!B15</f>
        <v>0</v>
      </c>
      <c r="D14" s="77"/>
      <c r="E14" s="77"/>
      <c r="F14" s="77"/>
      <c r="G14" s="30">
        <f>'Formulário ATPA (p. aluno)'!C15</f>
        <v>0</v>
      </c>
      <c r="H14" s="30">
        <f>'Formulário ATPA (p. aluno)'!E15</f>
        <v>0</v>
      </c>
      <c r="I14" s="23"/>
    </row>
    <row r="15" spans="1:9" ht="12.75">
      <c r="A15" s="22"/>
      <c r="B15" s="30">
        <f>'Formulário ATPA (p. aluno)'!A16</f>
        <v>0</v>
      </c>
      <c r="C15" s="77">
        <f>'Formulário ATPA (p. aluno)'!B16</f>
        <v>0</v>
      </c>
      <c r="D15" s="77"/>
      <c r="E15" s="77"/>
      <c r="F15" s="77"/>
      <c r="G15" s="30">
        <f>'Formulário ATPA (p. aluno)'!C16</f>
        <v>0</v>
      </c>
      <c r="H15" s="30">
        <f>'Formulário ATPA (p. aluno)'!E16</f>
        <v>0</v>
      </c>
      <c r="I15" s="23"/>
    </row>
    <row r="16" spans="1:9" ht="12.75" customHeight="1">
      <c r="A16" s="22"/>
      <c r="B16" s="30">
        <f>'Formulário ATPA (p. aluno)'!A17</f>
        <v>0</v>
      </c>
      <c r="C16" s="77">
        <f>'Formulário ATPA (p. aluno)'!B17</f>
        <v>0</v>
      </c>
      <c r="D16" s="77"/>
      <c r="E16" s="77"/>
      <c r="F16" s="77"/>
      <c r="G16" s="30">
        <f>'Formulário ATPA (p. aluno)'!C17</f>
        <v>0</v>
      </c>
      <c r="H16" s="30">
        <f>'Formulário ATPA (p. aluno)'!E17</f>
        <v>0</v>
      </c>
      <c r="I16" s="23"/>
    </row>
    <row r="17" spans="1:9" ht="12.75">
      <c r="A17" s="22"/>
      <c r="B17" s="30">
        <f>'Formulário ATPA (p. aluno)'!A18</f>
        <v>0</v>
      </c>
      <c r="C17" s="77">
        <f>'Formulário ATPA (p. aluno)'!B18</f>
        <v>0</v>
      </c>
      <c r="D17" s="77"/>
      <c r="E17" s="77"/>
      <c r="F17" s="77"/>
      <c r="G17" s="30">
        <f>'Formulário ATPA (p. aluno)'!C18</f>
        <v>0</v>
      </c>
      <c r="H17" s="30">
        <f>'Formulário ATPA (p. aluno)'!E18</f>
        <v>0</v>
      </c>
      <c r="I17" s="23"/>
    </row>
    <row r="18" spans="1:9" ht="12.75">
      <c r="A18" s="22"/>
      <c r="B18" s="30">
        <f>'Formulário ATPA (p. aluno)'!A19</f>
        <v>0</v>
      </c>
      <c r="C18" s="77">
        <f>'Formulário ATPA (p. aluno)'!B19</f>
        <v>0</v>
      </c>
      <c r="D18" s="77"/>
      <c r="E18" s="77"/>
      <c r="F18" s="77"/>
      <c r="G18" s="30">
        <f>'Formulário ATPA (p. aluno)'!C19</f>
        <v>0</v>
      </c>
      <c r="H18" s="30">
        <f>'Formulário ATPA (p. aluno)'!E19</f>
        <v>0</v>
      </c>
      <c r="I18" s="23"/>
    </row>
    <row r="19" spans="1:9" ht="12.75" customHeight="1">
      <c r="A19" s="22"/>
      <c r="B19" s="30">
        <f>'Formulário ATPA (p. aluno)'!A20</f>
        <v>0</v>
      </c>
      <c r="C19" s="77">
        <f>'Formulário ATPA (p. aluno)'!B20</f>
        <v>0</v>
      </c>
      <c r="D19" s="77"/>
      <c r="E19" s="77"/>
      <c r="F19" s="77"/>
      <c r="G19" s="30">
        <f>'Formulário ATPA (p. aluno)'!C20</f>
        <v>0</v>
      </c>
      <c r="H19" s="30">
        <f>'Formulário ATPA (p. aluno)'!E20</f>
        <v>0</v>
      </c>
      <c r="I19" s="23"/>
    </row>
    <row r="20" spans="1:9" ht="12.75">
      <c r="A20" s="22"/>
      <c r="B20" s="30">
        <f>'Formulário ATPA (p. aluno)'!A21</f>
        <v>0</v>
      </c>
      <c r="C20" s="77">
        <f>'Formulário ATPA (p. aluno)'!B21</f>
        <v>0</v>
      </c>
      <c r="D20" s="77"/>
      <c r="E20" s="77"/>
      <c r="F20" s="77"/>
      <c r="G20" s="30">
        <f>'Formulário ATPA (p. aluno)'!C21</f>
        <v>0</v>
      </c>
      <c r="H20" s="30">
        <f>'Formulário ATPA (p. aluno)'!E21</f>
        <v>0</v>
      </c>
      <c r="I20" s="23"/>
    </row>
    <row r="21" spans="1:9" ht="12.75">
      <c r="A21" s="22"/>
      <c r="B21" s="30">
        <f>'Formulário ATPA (p. aluno)'!A22</f>
        <v>0</v>
      </c>
      <c r="C21" s="77">
        <f>'Formulário ATPA (p. aluno)'!B22</f>
        <v>0</v>
      </c>
      <c r="D21" s="77"/>
      <c r="E21" s="77"/>
      <c r="F21" s="77"/>
      <c r="G21" s="30">
        <f>'Formulário ATPA (p. aluno)'!C22</f>
        <v>0</v>
      </c>
      <c r="H21" s="30">
        <f>'Formulário ATPA (p. aluno)'!E22</f>
        <v>0</v>
      </c>
      <c r="I21" s="23"/>
    </row>
    <row r="22" spans="1:9" ht="12.75">
      <c r="A22" s="22"/>
      <c r="B22" s="30">
        <f>'Formulário ATPA (p. aluno)'!A23</f>
        <v>0</v>
      </c>
      <c r="C22" s="77">
        <f>'Formulário ATPA (p. aluno)'!B23</f>
        <v>0</v>
      </c>
      <c r="D22" s="77"/>
      <c r="E22" s="77"/>
      <c r="F22" s="77"/>
      <c r="G22" s="30">
        <f>'Formulário ATPA (p. aluno)'!C23</f>
        <v>0</v>
      </c>
      <c r="H22" s="30">
        <f>'Formulário ATPA (p. aluno)'!E23</f>
        <v>0</v>
      </c>
      <c r="I22" s="23"/>
    </row>
    <row r="23" spans="1:9" ht="12.75">
      <c r="A23" s="22"/>
      <c r="B23" s="30">
        <f>'Formulário ATPA (p. aluno)'!A24</f>
        <v>0</v>
      </c>
      <c r="C23" s="77">
        <f>'Formulário ATPA (p. aluno)'!B24</f>
        <v>0</v>
      </c>
      <c r="D23" s="77"/>
      <c r="E23" s="77"/>
      <c r="F23" s="77"/>
      <c r="G23" s="30">
        <f>'Formulário ATPA (p. aluno)'!C24</f>
        <v>0</v>
      </c>
      <c r="H23" s="30">
        <f>'Formulário ATPA (p. aluno)'!E24</f>
        <v>0</v>
      </c>
      <c r="I23" s="23"/>
    </row>
    <row r="24" spans="1:9" ht="12.75">
      <c r="A24" s="22"/>
      <c r="B24" s="30">
        <f>'Formulário ATPA (p. aluno)'!A25</f>
        <v>0</v>
      </c>
      <c r="C24" s="77">
        <f>'Formulário ATPA (p. aluno)'!B25</f>
        <v>0</v>
      </c>
      <c r="D24" s="77"/>
      <c r="E24" s="77"/>
      <c r="F24" s="77"/>
      <c r="G24" s="30">
        <f>'Formulário ATPA (p. aluno)'!C25</f>
        <v>0</v>
      </c>
      <c r="H24" s="30">
        <f>'Formulário ATPA (p. aluno)'!E25</f>
        <v>0</v>
      </c>
      <c r="I24" s="23"/>
    </row>
    <row r="25" spans="1:9" ht="12.75">
      <c r="A25" s="22"/>
      <c r="B25" s="30">
        <f>'Formulário ATPA (p. aluno)'!A26</f>
        <v>0</v>
      </c>
      <c r="C25" s="77">
        <f>'Formulário ATPA (p. aluno)'!B26</f>
        <v>0</v>
      </c>
      <c r="D25" s="77"/>
      <c r="E25" s="77"/>
      <c r="F25" s="77"/>
      <c r="G25" s="30">
        <f>'Formulário ATPA (p. aluno)'!C26</f>
        <v>0</v>
      </c>
      <c r="H25" s="30">
        <f>'Formulário ATPA (p. aluno)'!E26</f>
        <v>0</v>
      </c>
      <c r="I25" s="23"/>
    </row>
    <row r="26" spans="1:9" ht="12.75">
      <c r="A26" s="22"/>
      <c r="B26" s="30">
        <f>'Formulário ATPA (p. aluno)'!A27</f>
        <v>0</v>
      </c>
      <c r="C26" s="77">
        <f>'Formulário ATPA (p. aluno)'!B27</f>
        <v>0</v>
      </c>
      <c r="D26" s="77"/>
      <c r="E26" s="77"/>
      <c r="F26" s="77"/>
      <c r="G26" s="30">
        <f>'Formulário ATPA (p. aluno)'!C27</f>
        <v>0</v>
      </c>
      <c r="H26" s="30">
        <f>'Formulário ATPA (p. aluno)'!E27</f>
        <v>0</v>
      </c>
      <c r="I26" s="23"/>
    </row>
    <row r="27" spans="1:9" ht="12.75">
      <c r="A27" s="22"/>
      <c r="B27" s="30">
        <f>'Formulário ATPA (p. aluno)'!A28</f>
        <v>0</v>
      </c>
      <c r="C27" s="77">
        <f>'Formulário ATPA (p. aluno)'!B28</f>
        <v>0</v>
      </c>
      <c r="D27" s="77"/>
      <c r="E27" s="77"/>
      <c r="F27" s="77"/>
      <c r="G27" s="30">
        <f>'Formulário ATPA (p. aluno)'!C28</f>
        <v>0</v>
      </c>
      <c r="H27" s="30">
        <f>'Formulário ATPA (p. aluno)'!E28</f>
        <v>0</v>
      </c>
      <c r="I27" s="23"/>
    </row>
    <row r="28" spans="1:9" ht="12.75">
      <c r="A28" s="22"/>
      <c r="B28" s="30">
        <f>'Formulário ATPA (p. aluno)'!A29</f>
        <v>0</v>
      </c>
      <c r="C28" s="77">
        <f>'Formulário ATPA (p. aluno)'!B29</f>
        <v>0</v>
      </c>
      <c r="D28" s="77"/>
      <c r="E28" s="77"/>
      <c r="F28" s="77"/>
      <c r="G28" s="30">
        <f>'Formulário ATPA (p. aluno)'!C29</f>
        <v>0</v>
      </c>
      <c r="H28" s="30">
        <f>'Formulário ATPA (p. aluno)'!E29</f>
        <v>0</v>
      </c>
      <c r="I28" s="23"/>
    </row>
    <row r="29" spans="1:9" ht="12.75">
      <c r="A29" s="22"/>
      <c r="B29" s="30">
        <f>'Formulário ATPA (p. aluno)'!A30</f>
        <v>0</v>
      </c>
      <c r="C29" s="77">
        <f>'Formulário ATPA (p. aluno)'!B30</f>
        <v>0</v>
      </c>
      <c r="D29" s="77"/>
      <c r="E29" s="77"/>
      <c r="F29" s="77"/>
      <c r="G29" s="30">
        <f>'Formulário ATPA (p. aluno)'!C30</f>
        <v>0</v>
      </c>
      <c r="H29" s="30">
        <f>'Formulário ATPA (p. aluno)'!E30</f>
        <v>0</v>
      </c>
      <c r="I29" s="23"/>
    </row>
    <row r="30" spans="1:9" ht="12.75">
      <c r="A30" s="22"/>
      <c r="B30" s="30">
        <f>'Formulário ATPA (p. aluno)'!A31</f>
        <v>0</v>
      </c>
      <c r="C30" s="78">
        <f>'Formulário ATPA (p. aluno)'!B31</f>
        <v>0</v>
      </c>
      <c r="D30" s="78"/>
      <c r="E30" s="78"/>
      <c r="F30" s="78"/>
      <c r="G30" s="30">
        <f>'Formulário ATPA (p. aluno)'!C31</f>
        <v>0</v>
      </c>
      <c r="H30" s="30">
        <f>'Formulário ATPA (p. aluno)'!E31</f>
        <v>0</v>
      </c>
      <c r="I30" s="23"/>
    </row>
    <row r="31" spans="1:9" ht="12.75">
      <c r="A31" s="22"/>
      <c r="B31" s="30">
        <f>'Formulário ATPA (p. aluno)'!A32</f>
        <v>0</v>
      </c>
      <c r="C31" s="78">
        <f>'Formulário ATPA (p. aluno)'!B32</f>
        <v>0</v>
      </c>
      <c r="D31" s="78"/>
      <c r="E31" s="78"/>
      <c r="F31" s="78"/>
      <c r="G31" s="30">
        <f>'Formulário ATPA (p. aluno)'!C32</f>
        <v>0</v>
      </c>
      <c r="H31" s="30">
        <f>'Formulário ATPA (p. aluno)'!E32</f>
        <v>0</v>
      </c>
      <c r="I31" s="23"/>
    </row>
    <row r="32" spans="1:9" ht="12.75">
      <c r="A32" s="22"/>
      <c r="B32" s="30">
        <f>'Formulário ATPA (p. aluno)'!A33</f>
        <v>0</v>
      </c>
      <c r="C32" s="78">
        <f>'Formulário ATPA (p. aluno)'!B33</f>
        <v>0</v>
      </c>
      <c r="D32" s="78"/>
      <c r="E32" s="78"/>
      <c r="F32" s="78"/>
      <c r="G32" s="30">
        <f>'Formulário ATPA (p. aluno)'!C33</f>
        <v>0</v>
      </c>
      <c r="H32" s="30">
        <f>'Formulário ATPA (p. aluno)'!E33</f>
        <v>0</v>
      </c>
      <c r="I32" s="23"/>
    </row>
    <row r="33" spans="1:9" ht="12.75">
      <c r="A33" s="22"/>
      <c r="B33" s="30">
        <f>'Formulário ATPA (p. aluno)'!A34</f>
        <v>0</v>
      </c>
      <c r="C33" s="78">
        <f>'Formulário ATPA (p. aluno)'!B34</f>
        <v>0</v>
      </c>
      <c r="D33" s="78"/>
      <c r="E33" s="78"/>
      <c r="F33" s="78"/>
      <c r="G33" s="30">
        <f>'Formulário ATPA (p. aluno)'!C34</f>
        <v>0</v>
      </c>
      <c r="H33" s="30">
        <f>'Formulário ATPA (p. aluno)'!E34</f>
        <v>0</v>
      </c>
      <c r="I33" s="23"/>
    </row>
    <row r="34" spans="1:9" ht="12.75">
      <c r="A34" s="22"/>
      <c r="B34" s="30">
        <f>'Formulário ATPA (p. aluno)'!A35</f>
        <v>0</v>
      </c>
      <c r="C34" s="78">
        <f>'Formulário ATPA (p. aluno)'!B35</f>
        <v>0</v>
      </c>
      <c r="D34" s="78"/>
      <c r="E34" s="78"/>
      <c r="F34" s="78"/>
      <c r="G34" s="30">
        <f>'Formulário ATPA (p. aluno)'!C35</f>
        <v>0</v>
      </c>
      <c r="H34" s="30">
        <f>'Formulário ATPA (p. aluno)'!E35</f>
        <v>0</v>
      </c>
      <c r="I34" s="23"/>
    </row>
    <row r="35" spans="1:9" ht="12.75">
      <c r="A35" s="22"/>
      <c r="B35" s="30">
        <f>'Formulário ATPA (p. aluno)'!A36</f>
        <v>0</v>
      </c>
      <c r="C35" s="78">
        <f>'Formulário ATPA (p. aluno)'!B36</f>
        <v>0</v>
      </c>
      <c r="D35" s="78"/>
      <c r="E35" s="78"/>
      <c r="F35" s="78"/>
      <c r="G35" s="30">
        <f>'Formulário ATPA (p. aluno)'!C36</f>
        <v>0</v>
      </c>
      <c r="H35" s="30">
        <f>'Formulário ATPA (p. aluno)'!E36</f>
        <v>0</v>
      </c>
      <c r="I35" s="23"/>
    </row>
    <row r="36" spans="1:9" ht="12.75">
      <c r="A36" s="22"/>
      <c r="B36" s="30">
        <f>'Formulário ATPA (p. aluno)'!A37</f>
        <v>0</v>
      </c>
      <c r="C36" s="78">
        <f>'Formulário ATPA (p. aluno)'!B37</f>
        <v>0</v>
      </c>
      <c r="D36" s="78"/>
      <c r="E36" s="78"/>
      <c r="F36" s="78"/>
      <c r="G36" s="30">
        <f>'Formulário ATPA (p. aluno)'!C37</f>
        <v>0</v>
      </c>
      <c r="H36" s="30">
        <f>'Formulário ATPA (p. aluno)'!E37</f>
        <v>0</v>
      </c>
      <c r="I36" s="23"/>
    </row>
    <row r="37" spans="1:9" ht="12.75">
      <c r="A37" s="22"/>
      <c r="B37" s="30">
        <f>'Formulário ATPA (p. aluno)'!A38</f>
        <v>0</v>
      </c>
      <c r="C37" s="79">
        <f>'Formulário ATPA (p. aluno)'!B38</f>
        <v>0</v>
      </c>
      <c r="D37" s="80"/>
      <c r="E37" s="80"/>
      <c r="F37" s="81"/>
      <c r="G37" s="30">
        <f>'Formulário ATPA (p. aluno)'!C38</f>
        <v>0</v>
      </c>
      <c r="H37" s="30">
        <f>'Formulário ATPA (p. aluno)'!E38</f>
        <v>0</v>
      </c>
      <c r="I37" s="23"/>
    </row>
    <row r="38" spans="1:9" ht="12.75" customHeight="1">
      <c r="A38" s="22"/>
      <c r="B38" s="30">
        <f>'Formulário ATPA (p. aluno)'!A39</f>
        <v>0</v>
      </c>
      <c r="C38" s="79">
        <f>'Formulário ATPA (p. aluno)'!B39</f>
        <v>0</v>
      </c>
      <c r="D38" s="80"/>
      <c r="E38" s="80"/>
      <c r="F38" s="81"/>
      <c r="G38" s="30">
        <f>'Formulário ATPA (p. aluno)'!C39</f>
        <v>0</v>
      </c>
      <c r="H38" s="30">
        <f>'Formulário ATPA (p. aluno)'!E39</f>
        <v>0</v>
      </c>
      <c r="I38" s="23"/>
    </row>
    <row r="39" spans="1:9" ht="12.75">
      <c r="A39" s="22"/>
      <c r="B39" s="30">
        <f>'Formulário ATPA (p. aluno)'!A40</f>
        <v>0</v>
      </c>
      <c r="C39" s="79">
        <f>'Formulário ATPA (p. aluno)'!B40</f>
        <v>0</v>
      </c>
      <c r="D39" s="80"/>
      <c r="E39" s="80"/>
      <c r="F39" s="81"/>
      <c r="G39" s="30">
        <f>'Formulário ATPA (p. aluno)'!C40</f>
        <v>0</v>
      </c>
      <c r="H39" s="30">
        <f>'Formulário ATPA (p. aluno)'!E40</f>
        <v>0</v>
      </c>
      <c r="I39" s="23"/>
    </row>
    <row r="40" spans="1:9" ht="12.75">
      <c r="A40" s="22"/>
      <c r="B40" s="30">
        <f>'Formulário ATPA (p. aluno)'!A41</f>
        <v>0</v>
      </c>
      <c r="C40" s="79">
        <f>'Formulário ATPA (p. aluno)'!B41</f>
        <v>0</v>
      </c>
      <c r="D40" s="80"/>
      <c r="E40" s="80"/>
      <c r="F40" s="81"/>
      <c r="G40" s="30">
        <f>'Formulário ATPA (p. aluno)'!C41</f>
        <v>0</v>
      </c>
      <c r="H40" s="30">
        <f>'Formulário ATPA (p. aluno)'!E41</f>
        <v>0</v>
      </c>
      <c r="I40" s="23"/>
    </row>
    <row r="41" spans="1:9" ht="12.75" customHeight="1">
      <c r="A41" s="22"/>
      <c r="B41" s="30">
        <f>'Formulário ATPA (p. aluno)'!A42</f>
        <v>0</v>
      </c>
      <c r="C41" s="79">
        <f>'Formulário ATPA (p. aluno)'!B42</f>
        <v>0</v>
      </c>
      <c r="D41" s="80"/>
      <c r="E41" s="80"/>
      <c r="F41" s="81"/>
      <c r="G41" s="30">
        <f>'Formulário ATPA (p. aluno)'!C42</f>
        <v>0</v>
      </c>
      <c r="H41" s="30">
        <f>'Formulário ATPA (p. aluno)'!E42</f>
        <v>0</v>
      </c>
      <c r="I41" s="23"/>
    </row>
    <row r="42" spans="1:9" ht="12.75">
      <c r="A42" s="22"/>
      <c r="B42" s="30">
        <f>'Formulário ATPA (p. aluno)'!A43</f>
        <v>0</v>
      </c>
      <c r="C42" s="78">
        <f>'Formulário ATPA (p. aluno)'!B44</f>
        <v>0</v>
      </c>
      <c r="D42" s="78"/>
      <c r="E42" s="78"/>
      <c r="F42" s="78"/>
      <c r="G42" s="30">
        <f>'Formulário ATPA (p. aluno)'!C43</f>
        <v>0</v>
      </c>
      <c r="H42" s="30">
        <f>'Formulário ATPA (p. aluno)'!E43</f>
        <v>0</v>
      </c>
      <c r="I42" s="23"/>
    </row>
    <row r="43" spans="1:9" ht="12.75">
      <c r="A43" s="22"/>
      <c r="B43" s="30">
        <f>'Formulário ATPA (p. aluno)'!A44</f>
        <v>0</v>
      </c>
      <c r="C43" s="78">
        <f>'Formulário ATPA (p. aluno)'!B45</f>
        <v>0</v>
      </c>
      <c r="D43" s="78"/>
      <c r="E43" s="78"/>
      <c r="F43" s="78"/>
      <c r="G43" s="30">
        <f>'Formulário ATPA (p. aluno)'!C44</f>
        <v>0</v>
      </c>
      <c r="H43" s="30">
        <f>'Formulário ATPA (p. aluno)'!E44</f>
        <v>0</v>
      </c>
      <c r="I43" s="23"/>
    </row>
    <row r="44" spans="1:9" ht="12.75">
      <c r="A44" s="22"/>
      <c r="B44" s="30">
        <f>'Formulário ATPA (p. aluno)'!A45</f>
        <v>0</v>
      </c>
      <c r="C44" s="78">
        <f>'Formulário ATPA (p. aluno)'!B46</f>
        <v>0</v>
      </c>
      <c r="D44" s="78"/>
      <c r="E44" s="78"/>
      <c r="F44" s="78"/>
      <c r="G44" s="30">
        <f>'Formulário ATPA (p. aluno)'!C45</f>
        <v>0</v>
      </c>
      <c r="H44" s="30">
        <f>'Formulário ATPA (p. aluno)'!E45</f>
        <v>0</v>
      </c>
      <c r="I44" s="23"/>
    </row>
    <row r="45" spans="1:9" ht="12.75">
      <c r="A45" s="22"/>
      <c r="B45" s="30">
        <f>'Formulário ATPA (p. aluno)'!A46</f>
        <v>0</v>
      </c>
      <c r="C45" s="78">
        <f>'Formulário ATPA (p. aluno)'!B47</f>
        <v>0</v>
      </c>
      <c r="D45" s="78"/>
      <c r="E45" s="78"/>
      <c r="F45" s="78"/>
      <c r="G45" s="30">
        <f>'Formulário ATPA (p. aluno)'!C46</f>
        <v>0</v>
      </c>
      <c r="H45" s="30">
        <f>'Formulário ATPA (p. aluno)'!E46</f>
        <v>0</v>
      </c>
      <c r="I45" s="23"/>
    </row>
    <row r="46" spans="1:9" ht="12.75">
      <c r="A46" s="22"/>
      <c r="B46" s="30">
        <f>'Formulário ATPA (p. aluno)'!A47</f>
        <v>0</v>
      </c>
      <c r="C46" s="78">
        <f>'Formulário ATPA (p. aluno)'!B48</f>
        <v>0</v>
      </c>
      <c r="D46" s="78"/>
      <c r="E46" s="78"/>
      <c r="F46" s="78"/>
      <c r="G46" s="30">
        <f>'Formulário ATPA (p. aluno)'!C47</f>
        <v>0</v>
      </c>
      <c r="H46" s="30">
        <f>'Formulário ATPA (p. aluno)'!E47</f>
        <v>0</v>
      </c>
      <c r="I46" s="23"/>
    </row>
    <row r="47" spans="1:9" ht="12.75">
      <c r="A47" s="22"/>
      <c r="B47" s="30">
        <f>'Formulário ATPA (p. aluno)'!A48</f>
        <v>0</v>
      </c>
      <c r="C47" s="79">
        <f>'Formulário ATPA (p. aluno)'!B49</f>
        <v>0</v>
      </c>
      <c r="D47" s="80"/>
      <c r="E47" s="80"/>
      <c r="F47" s="81"/>
      <c r="G47" s="30">
        <f>'Formulário ATPA (p. aluno)'!C48</f>
        <v>0</v>
      </c>
      <c r="H47" s="30">
        <f>'Formulário ATPA (p. aluno)'!E48</f>
        <v>0</v>
      </c>
      <c r="I47" s="23"/>
    </row>
    <row r="48" spans="1:9" ht="12.75">
      <c r="A48" s="22"/>
      <c r="B48" s="30">
        <f>'Formulário ATPA (p. aluno)'!A49</f>
        <v>0</v>
      </c>
      <c r="C48" s="79">
        <f>'Formulário ATPA (p. aluno)'!B50</f>
        <v>0</v>
      </c>
      <c r="D48" s="80"/>
      <c r="E48" s="80"/>
      <c r="F48" s="81"/>
      <c r="G48" s="30">
        <f>'Formulário ATPA (p. aluno)'!C49</f>
        <v>0</v>
      </c>
      <c r="H48" s="30">
        <f>'Formulário ATPA (p. aluno)'!E49</f>
        <v>0</v>
      </c>
      <c r="I48" s="23"/>
    </row>
    <row r="49" spans="1:9" ht="12.75">
      <c r="A49" s="22"/>
      <c r="B49" s="30">
        <f>'Formulário ATPA (p. aluno)'!A50</f>
        <v>0</v>
      </c>
      <c r="C49" s="79">
        <f>'Formulário ATPA (p. aluno)'!B51</f>
        <v>0</v>
      </c>
      <c r="D49" s="80"/>
      <c r="E49" s="80"/>
      <c r="F49" s="81"/>
      <c r="G49" s="30">
        <f>'Formulário ATPA (p. aluno)'!C50</f>
        <v>0</v>
      </c>
      <c r="H49" s="30">
        <f>'Formulário ATPA (p. aluno)'!E50</f>
        <v>0</v>
      </c>
      <c r="I49" s="23"/>
    </row>
    <row r="50" spans="2:9" ht="12.75">
      <c r="B50" s="27"/>
      <c r="C50" s="27"/>
      <c r="D50" s="28"/>
      <c r="E50" s="27"/>
      <c r="F50" s="29" t="s">
        <v>42</v>
      </c>
      <c r="G50" s="33"/>
      <c r="H50" s="35">
        <f>IF(SUM(H6:H49)&lt;200,SUM(H6:H49),200)</f>
        <v>0</v>
      </c>
      <c r="I50" s="23"/>
    </row>
    <row r="51" spans="2:8" ht="12" customHeight="1">
      <c r="B51" s="17"/>
      <c r="C51" s="17"/>
      <c r="D51" s="17"/>
      <c r="E51" s="17"/>
      <c r="F51" s="17"/>
      <c r="G51" s="17"/>
      <c r="H51" s="34"/>
    </row>
    <row r="52" spans="2:8" ht="18.75" customHeight="1">
      <c r="B52" s="17"/>
      <c r="C52" s="11" t="s">
        <v>60</v>
      </c>
      <c r="D52" s="17"/>
      <c r="E52" s="41"/>
      <c r="F52" s="17"/>
      <c r="G52" s="17"/>
      <c r="H52" s="17"/>
    </row>
    <row r="53" spans="2:8" ht="30" customHeight="1">
      <c r="B53" s="17"/>
      <c r="C53" s="11" t="s">
        <v>58</v>
      </c>
      <c r="D53" s="17"/>
      <c r="E53" s="17"/>
      <c r="F53" s="17"/>
      <c r="G53" s="17"/>
      <c r="H53" s="17"/>
    </row>
    <row r="54" spans="2:8" ht="12.75">
      <c r="B54" s="17"/>
      <c r="C54" s="17"/>
      <c r="D54" s="18"/>
      <c r="E54" s="19"/>
      <c r="F54" s="17"/>
      <c r="G54" s="17"/>
      <c r="H54" s="17"/>
    </row>
    <row r="55" spans="2:8" ht="12.75">
      <c r="B55" s="17"/>
      <c r="C55" s="17"/>
      <c r="D55" s="17"/>
      <c r="E55" s="17"/>
      <c r="F55" s="17"/>
      <c r="G55" s="17"/>
      <c r="H55" s="17"/>
    </row>
    <row r="56" spans="2:8" ht="12.75">
      <c r="B56" s="20"/>
      <c r="C56" s="21"/>
      <c r="D56" s="20"/>
      <c r="E56" s="20"/>
      <c r="F56" s="20"/>
      <c r="G56" s="20"/>
      <c r="H56" s="20"/>
    </row>
    <row r="57" spans="2:8" ht="12.75">
      <c r="B57" s="21"/>
      <c r="C57" s="21"/>
      <c r="D57" s="21"/>
      <c r="E57" s="21"/>
      <c r="F57" s="21"/>
      <c r="G57" s="21"/>
      <c r="H57" s="21"/>
    </row>
    <row r="58" spans="2:8" ht="12.75">
      <c r="B58" s="21"/>
      <c r="C58" s="21" t="s">
        <v>59</v>
      </c>
      <c r="D58" s="21"/>
      <c r="E58" s="21"/>
      <c r="F58" s="21"/>
      <c r="G58" s="21"/>
      <c r="H58" s="21"/>
    </row>
    <row r="59" spans="2:8" ht="12.75">
      <c r="B59" s="21"/>
      <c r="C59" s="21"/>
      <c r="D59" s="21"/>
      <c r="E59" s="21"/>
      <c r="F59" s="21"/>
      <c r="G59" s="21"/>
      <c r="H59" s="21"/>
    </row>
    <row r="60" ht="12.75"/>
  </sheetData>
  <sheetProtection password="C406" sheet="1"/>
  <protectedRanges>
    <protectedRange password="8AF7" sqref="C2" name="Intervalo1"/>
    <protectedRange password="8AF7" sqref="C3" name="Intervalo1_1"/>
    <protectedRange password="8AF7" sqref="F2" name="Intervalo1_2"/>
  </protectedRanges>
  <mergeCells count="45">
    <mergeCell ref="C5:F5"/>
    <mergeCell ref="C16:F16"/>
    <mergeCell ref="C32:F32"/>
    <mergeCell ref="C12:F12"/>
    <mergeCell ref="C11:F11"/>
    <mergeCell ref="C7:F7"/>
    <mergeCell ref="C6:F6"/>
    <mergeCell ref="C29:F29"/>
    <mergeCell ref="C24:F24"/>
    <mergeCell ref="C25:F25"/>
    <mergeCell ref="C48:F48"/>
    <mergeCell ref="C35:F35"/>
    <mergeCell ref="C31:F31"/>
    <mergeCell ref="C45:F45"/>
    <mergeCell ref="C37:F37"/>
    <mergeCell ref="C46:F46"/>
    <mergeCell ref="C41:F41"/>
    <mergeCell ref="C40:F40"/>
    <mergeCell ref="C43:F43"/>
    <mergeCell ref="C44:F44"/>
    <mergeCell ref="C47:F47"/>
    <mergeCell ref="C19:F19"/>
    <mergeCell ref="C21:F21"/>
    <mergeCell ref="C23:F23"/>
    <mergeCell ref="C26:F26"/>
    <mergeCell ref="C27:F27"/>
    <mergeCell ref="C49:F49"/>
    <mergeCell ref="C10:F10"/>
    <mergeCell ref="C30:F30"/>
    <mergeCell ref="C36:F36"/>
    <mergeCell ref="C33:F33"/>
    <mergeCell ref="C39:F39"/>
    <mergeCell ref="C38:F38"/>
    <mergeCell ref="C42:F42"/>
    <mergeCell ref="C22:F22"/>
    <mergeCell ref="C13:F13"/>
    <mergeCell ref="C8:F8"/>
    <mergeCell ref="C14:F14"/>
    <mergeCell ref="C18:F18"/>
    <mergeCell ref="C15:F15"/>
    <mergeCell ref="C34:F34"/>
    <mergeCell ref="C28:F28"/>
    <mergeCell ref="C9:F9"/>
    <mergeCell ref="C20:F20"/>
    <mergeCell ref="C17:F17"/>
  </mergeCells>
  <conditionalFormatting sqref="F3:G3 D34:F41 B6:C49 G6:H49">
    <cfRule type="cellIs" priority="1" dxfId="0" operator="equal" stopIfTrue="1">
      <formula>0</formula>
    </cfRule>
  </conditionalFormatting>
  <printOptions/>
  <pageMargins left="0.15748031496062992" right="0.07874015748031496" top="0.1968503937007874" bottom="0.15748031496062992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FFLCH-USP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</dc:creator>
  <cp:keywords/>
  <dc:description/>
  <cp:lastModifiedBy>edu</cp:lastModifiedBy>
  <cp:lastPrinted>2016-08-12T19:10:02Z</cp:lastPrinted>
  <dcterms:created xsi:type="dcterms:W3CDTF">2010-09-28T18:26:24Z</dcterms:created>
  <dcterms:modified xsi:type="dcterms:W3CDTF">2020-03-14T14:25:54Z</dcterms:modified>
  <cp:category/>
  <cp:version/>
  <cp:contentType/>
  <cp:contentStatus/>
</cp:coreProperties>
</file>